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13095" windowHeight="447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L17" i="10"/>
  <c r="I17" i="10"/>
  <c r="L16" i="10"/>
  <c r="I16" i="10"/>
  <c r="L15" i="10"/>
  <c r="I15" i="10"/>
  <c r="L14" i="10"/>
  <c r="I14" i="10"/>
  <c r="I16" i="22" l="1"/>
  <c r="L17" i="22"/>
  <c r="L16" i="22"/>
  <c r="I14" i="22"/>
  <c r="I17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18" i="22"/>
  <c r="J18" i="22" s="1"/>
  <c r="H18" i="22"/>
  <c r="L1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<sst xmlns="http://schemas.openxmlformats.org/spreadsheetml/2006/main" count="183" uniqueCount="45">
  <si>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</si>
  <si>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</si>
  <si>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</si>
  <si>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</si>
  <si>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</si>
  <si>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</si>
  <si>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</si>
  <si>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</si>
  <si>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</si>
  <si>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</si>
  <si>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</si>
  <si>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</si>
  <si>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</si>
  <si>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</si>
  <si>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</si>
  <si>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</si>
  <si>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</si>
  <si>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</si>
  <si>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</si>
  <si>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</si>
  <si>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</si>
  <si>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</si>
  <si>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</si>
  <si>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</si>
  <si>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</si>
  <si>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</si>
  <si>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</si>
  <si>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</si>
  <si>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</si>
  <si>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</si>
  <si>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</si>
  <si>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</si>
  <si>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</si>
  <si>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</si>
  <si>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</si>
  <si>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</si>
  <si>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</si>
  <si>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</si>
  <si>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</si>
  <si>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Septiembre 2022 - Enero 2023</t>
  </si>
  <si>
    <t>910A</t>
  </si>
  <si>
    <t>102A</t>
  </si>
  <si>
    <t>102B</t>
  </si>
  <si>
    <t>510A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</si>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</sst>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33</v>
      </c>
      <c r="B14" s="9" t="s">
        <v>21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73</v>
      </c>
      <c r="N14" s="15">
        <v>0.75</v>
      </c>
    </row>
    <row r="15" spans="1:14" s="11" customFormat="1" x14ac:dyDescent="0.2">
      <c r="A15" s="8" t="s">
        <v>34</v>
      </c>
      <c r="B15" s="9" t="s">
        <v>21</v>
      </c>
      <c r="C15" s="9" t="s">
        <v>41</v>
      </c>
      <c r="D15" s="9" t="s">
        <v>37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0.65</v>
      </c>
    </row>
    <row r="16" spans="1:14" s="11" customFormat="1" x14ac:dyDescent="0.2">
      <c r="A16" s="8" t="s">
        <v>34</v>
      </c>
      <c r="B16" s="9" t="s">
        <v>21</v>
      </c>
      <c r="C16" s="9" t="s">
        <v>42</v>
      </c>
      <c r="D16" s="9" t="s">
        <v>37</v>
      </c>
      <c r="E16" s="9">
        <v>23</v>
      </c>
      <c r="F16" s="9">
        <v>23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0.78</v>
      </c>
    </row>
    <row r="17" spans="1:14" s="11" customFormat="1" ht="25.5" x14ac:dyDescent="0.2">
      <c r="A17" s="8" t="s">
        <v>35</v>
      </c>
      <c r="B17" s="9" t="s">
        <v>21</v>
      </c>
      <c r="C17" s="9" t="s">
        <v>43</v>
      </c>
      <c r="D17" s="9" t="s">
        <v>36</v>
      </c>
      <c r="E17" s="9">
        <v>17</v>
      </c>
      <c r="F17" s="9">
        <v>16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</v>
      </c>
      <c r="N17" s="15">
        <v>0.82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82</v>
      </c>
      <c r="F19" s="17">
        <f>SUM(F14:F18)</f>
        <v>80</v>
      </c>
      <c r="G19" s="17"/>
      <c r="H19" s="18"/>
      <c r="I19" s="17">
        <f t="shared" si="0"/>
        <v>2</v>
      </c>
      <c r="J19" s="18"/>
      <c r="K19" s="17">
        <v>0</v>
      </c>
      <c r="L19" s="18">
        <f t="shared" si="1"/>
        <v>0</v>
      </c>
      <c r="M19" s="17">
        <f>AVERAGE(M14:M18)</f>
        <v>79.75</v>
      </c>
      <c r="N19" s="19">
        <f>AVERAGE(N14:N18)</f>
        <v>0.74999999999999989</v>
      </c>
    </row>
    <row r="21" spans="1:14" ht="120" customHeight="1" x14ac:dyDescent="0.2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">
      <c r="A23" s="12"/>
    </row>
    <row r="24" spans="1:14" x14ac:dyDescent="0.2">
      <c r="B24" s="25" t="s">
        <v>27</v>
      </c>
      <c r="C24" s="25"/>
      <c r="D24" s="25"/>
      <c r="G24" s="26" t="s">
        <v>28</v>
      </c>
      <c r="H24" s="26"/>
      <c r="I24" s="26"/>
      <c r="J24" s="26"/>
    </row>
    <row r="25" spans="1:14" ht="62.25" customHeight="1" x14ac:dyDescent="0.2">
      <c r="B25" s="27"/>
      <c r="C25" s="27"/>
      <c r="D25" s="27"/>
      <c r="G25" s="28"/>
      <c r="H25" s="28"/>
      <c r="I25" s="28"/>
      <c r="J25" s="28"/>
    </row>
    <row r="26" spans="1:14" hidden="1" x14ac:dyDescent="0.2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"/>
    <row r="28" spans="1:14" ht="45" customHeight="1" x14ac:dyDescent="0.2">
      <c r="B28" s="22" t="str">
        <f>B10</f>
        <v>L.I. SERGIO PELAYO VAQUERO</v>
      </c>
      <c r="C28" s="22"/>
      <c r="D28" s="22"/>
      <c r="E28" s="13"/>
      <c r="F28" s="13"/>
      <c r="G28" s="22" t="s">
        <v>38</v>
      </c>
      <c r="H28" s="22"/>
      <c r="I28" s="22"/>
      <c r="J28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12" zoomScale="85" zoomScaleNormal="85" zoomScaleSheetLayoutView="100" workbookViewId="0">
      <selection activeCell="P10" sqref="P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L.I. SERGIO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HABILIDADES PARA EL DESEMPEÑO PROFESIONAL</v>
      </c>
      <c r="B14" s="9" t="s">
        <v>44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0</v>
      </c>
      <c r="G14" s="9"/>
      <c r="H14" s="10"/>
      <c r="I14" s="9">
        <f t="shared" ref="I14:I18" si="0">(E14-SUM(F14:G14))-K14</f>
        <v>8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9" t="str">
        <f>'1'!A15</f>
        <v>INTRODUCCION A LA PROGRAMACION</v>
      </c>
      <c r="B15" s="9" t="s">
        <v>44</v>
      </c>
      <c r="C15" s="9" t="str">
        <f>'1'!C15</f>
        <v>102A</v>
      </c>
      <c r="D15" s="9" t="str">
        <f>'1'!D15</f>
        <v>IEME</v>
      </c>
      <c r="E15" s="9">
        <f>'1'!E15</f>
        <v>34</v>
      </c>
      <c r="F15" s="9">
        <v>0</v>
      </c>
      <c r="G15" s="9"/>
      <c r="H15" s="10"/>
      <c r="I15" s="9">
        <f t="shared" si="0"/>
        <v>34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INTRODUCCION A LA PROGRAMACION</v>
      </c>
      <c r="B16" s="9" t="s">
        <v>44</v>
      </c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0</v>
      </c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 t="s">
        <v>44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0</v>
      </c>
      <c r="G17" s="9"/>
      <c r="H17" s="10"/>
      <c r="I17" s="9">
        <f t="shared" si="0"/>
        <v>17</v>
      </c>
      <c r="J17" s="10"/>
      <c r="K17" s="9">
        <v>0</v>
      </c>
      <c r="L17" s="10">
        <f t="shared" si="1"/>
        <v>0</v>
      </c>
      <c r="M17" s="9"/>
      <c r="N17" s="15"/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82</v>
      </c>
      <c r="F18" s="17">
        <f>SUM(F14:F17)</f>
        <v>0</v>
      </c>
      <c r="G18" s="17">
        <f>SUM(G14:G17)</f>
        <v>0</v>
      </c>
      <c r="H18" s="18">
        <f>SUM(F18:G18)/E18</f>
        <v>0</v>
      </c>
      <c r="I18" s="17">
        <f t="shared" si="0"/>
        <v>82</v>
      </c>
      <c r="J18" s="18">
        <f t="shared" ref="J14:J18" si="2">I18/E18</f>
        <v>1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2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27</v>
      </c>
      <c r="C23" s="25"/>
      <c r="D23" s="25"/>
      <c r="G23" s="26" t="s">
        <v>28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L.I. SERGIO PELAYO VAQUERO</v>
      </c>
      <c r="C27" s="22"/>
      <c r="D27" s="22"/>
      <c r="E27" s="13"/>
      <c r="F27" s="13"/>
      <c r="G27" s="22" t="s">
        <v>38</v>
      </c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L.I. SERGIO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L.I. SERGIO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2022 - Enero 2023</v>
      </c>
      <c r="M8" s="28"/>
      <c r="N8" s="28"/>
    </row>
    <row r="10" spans="1:14" x14ac:dyDescent="0.2">
      <c r="A10" s="4" t="s">
        <v>8</v>
      </c>
      <c r="B10" s="28" t="str">
        <f>'1'!B10</f>
        <v>L.I. SERGIO PELAYO VAQUERO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L.I. SERGIO PELAYO VAQUERO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2022-11-04T21:58:51Z</dcterms:modified>
  <cp:category/>
  <cp:contentStatus/>
</cp:coreProperties>
</file>