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EDGAR ROMAN\Desktop\EDGAR ROMAN\REPORTES 2022-2023\"/>
    </mc:Choice>
  </mc:AlternateContent>
  <bookViews>
    <workbookView xWindow="-105" yWindow="-105" windowWidth="23250" windowHeight="12450" activeTab="2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4" i="23" l="1"/>
  <c r="L15" i="23"/>
  <c r="L16" i="23"/>
  <c r="N28" i="25" l="1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F28" i="23"/>
  <c r="E17" i="23"/>
  <c r="D17" i="23"/>
  <c r="C17" i="23"/>
  <c r="A17" i="23"/>
  <c r="E16" i="23"/>
  <c r="D16" i="23"/>
  <c r="C16" i="23"/>
  <c r="A16" i="23"/>
  <c r="E15" i="23"/>
  <c r="D15" i="23"/>
  <c r="C15" i="23"/>
  <c r="A15" i="23"/>
  <c r="E14" i="23"/>
  <c r="D14" i="23"/>
  <c r="C14" i="23"/>
  <c r="A14" i="23"/>
  <c r="B10" i="23"/>
  <c r="B37" i="23" s="1"/>
  <c r="L8" i="23"/>
  <c r="H8" i="23"/>
  <c r="E8" i="23"/>
  <c r="A15" i="22"/>
  <c r="C15" i="22"/>
  <c r="D15" i="22"/>
  <c r="E15" i="22"/>
  <c r="A16" i="22"/>
  <c r="C16" i="22"/>
  <c r="D16" i="22"/>
  <c r="E16" i="22"/>
  <c r="A17" i="22"/>
  <c r="C17" i="22"/>
  <c r="D17" i="22"/>
  <c r="E17" i="22"/>
  <c r="C14" i="22"/>
  <c r="D14" i="22"/>
  <c r="E14" i="22"/>
  <c r="A14" i="22"/>
  <c r="B10" i="22"/>
  <c r="B37" i="22"/>
  <c r="L8" i="22"/>
  <c r="H8" i="22"/>
  <c r="E8" i="22"/>
  <c r="K28" i="22"/>
  <c r="L17" i="22"/>
  <c r="L15" i="22"/>
  <c r="B37" i="10"/>
  <c r="N28" i="10"/>
  <c r="M28" i="10"/>
  <c r="K28" i="10"/>
  <c r="F28" i="10"/>
  <c r="E28" i="10"/>
  <c r="L17" i="10"/>
  <c r="I17" i="10"/>
  <c r="L16" i="10"/>
  <c r="I16" i="10"/>
  <c r="L15" i="10"/>
  <c r="I15" i="10"/>
  <c r="L14" i="10"/>
  <c r="I14" i="10"/>
  <c r="L16" i="22" l="1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7" i="23"/>
  <c r="E28" i="23"/>
  <c r="L14" i="22"/>
  <c r="E28" i="22"/>
  <c r="I28" i="10"/>
  <c r="L28" i="10"/>
  <c r="I28" i="25" l="1"/>
  <c r="J28" i="25" s="1"/>
  <c r="L28" i="25"/>
  <c r="H28" i="25"/>
  <c r="I28" i="24"/>
  <c r="J28" i="24" s="1"/>
  <c r="L28" i="24"/>
  <c r="H28" i="24"/>
  <c r="L28" i="23"/>
  <c r="L28" i="22"/>
</calcChain>
</file>

<file path=xl/comments1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<sst xmlns="http://schemas.openxmlformats.org/spreadsheetml/2006/main" count="179" uniqueCount="48">
  <si>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</si>
  <si>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</si>
  <si>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</si>
  <si>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</si>
  <si>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</si>
  <si>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</si>
  <si>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</si>
  <si>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</si>
  <si>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</si>
  <si>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</si>
  <si>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</si>
  <si>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</si>
  <si>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</si>
  <si>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</si>
  <si>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</si>
  <si>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</si>
  <si>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</si>
  <si>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</si>
  <si>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</si>
  <si>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</si>
  <si>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</si>
  <si>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</si>
  <si>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</si>
  <si>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</si>
  <si>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</si>
  <si>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</si>
  <si>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</si>
  <si>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</si>
  <si>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</si>
  <si>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</si>
  <si>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</si>
  <si>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DEPARTAMENTO CIENCIAS BÁSICAS</t>
  </si>
  <si>
    <t>DEPARTAMENTO DE CIENCIAS BÁSICAS</t>
  </si>
  <si>
    <t>SEPTIEMBRE2022-ENERO2023</t>
  </si>
  <si>
    <t xml:space="preserve"> </t>
  </si>
  <si>
    <t>D.E. TONATIUH SOSME SANCHEZ</t>
  </si>
  <si>
    <t>307 A</t>
  </si>
  <si>
    <t>IGEM</t>
  </si>
  <si>
    <t>ING. EDGAR ROMAN CARDENAS</t>
  </si>
  <si>
    <t>CALCULO DIFERENCIAL</t>
  </si>
  <si>
    <t>102 A</t>
  </si>
  <si>
    <t>ALGEBRA LINEAL</t>
  </si>
  <si>
    <t>CALCULO VECTORIAL</t>
  </si>
  <si>
    <t>301 A</t>
  </si>
  <si>
    <t>304 A</t>
  </si>
  <si>
    <t>IEME</t>
  </si>
  <si>
    <t>IIND</t>
  </si>
  <si>
    <t>ISIC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</si>
</sst>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37"/>
  <sheetViews>
    <sheetView topLeftCell="A4" zoomScale="85" zoomScaleNormal="85" zoomScaleSheetLayoutView="100" workbookViewId="0">
      <selection activeCell="N17" sqref="N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11.710937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32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3" t="s">
        <v>4</v>
      </c>
      <c r="C8" s="33"/>
      <c r="D8" s="14" t="s">
        <v>5</v>
      </c>
      <c r="E8" s="5">
        <v>4</v>
      </c>
      <c r="G8" s="4" t="s">
        <v>6</v>
      </c>
      <c r="H8" s="5">
        <v>3</v>
      </c>
      <c r="I8" s="32" t="s">
        <v>7</v>
      </c>
      <c r="J8" s="32"/>
      <c r="K8" s="32"/>
      <c r="L8" s="33" t="s">
        <v>33</v>
      </c>
      <c r="M8" s="33"/>
      <c r="N8" s="33"/>
    </row>
    <row r="10" spans="1:14" x14ac:dyDescent="0.2">
      <c r="A10" s="4" t="s">
        <v>8</v>
      </c>
      <c r="B10" s="33" t="s">
        <v>38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8" t="s">
        <v>39</v>
      </c>
      <c r="B14" s="9" t="s">
        <v>21</v>
      </c>
      <c r="C14" s="9" t="s">
        <v>40</v>
      </c>
      <c r="D14" s="9" t="s">
        <v>45</v>
      </c>
      <c r="E14" s="9">
        <v>31</v>
      </c>
      <c r="F14" s="9">
        <v>31</v>
      </c>
      <c r="G14" s="9"/>
      <c r="H14" s="10"/>
      <c r="I14" s="9">
        <f t="shared" ref="I14:I28" si="0">(E14-SUM(F14:G14))-K14</f>
        <v>0</v>
      </c>
      <c r="J14" s="10"/>
      <c r="K14" s="9">
        <v>0</v>
      </c>
      <c r="L14" s="10">
        <f t="shared" ref="L14:L28" si="1">K14/E14</f>
        <v>0</v>
      </c>
      <c r="M14" s="9">
        <v>76</v>
      </c>
      <c r="N14" s="15">
        <v>0.28999999999999998</v>
      </c>
    </row>
    <row r="15" spans="1:14" s="11" customFormat="1" ht="25.5" x14ac:dyDescent="0.2">
      <c r="A15" s="8" t="s">
        <v>41</v>
      </c>
      <c r="B15" s="9" t="s">
        <v>21</v>
      </c>
      <c r="C15" s="9" t="s">
        <v>36</v>
      </c>
      <c r="D15" s="9" t="s">
        <v>37</v>
      </c>
      <c r="E15" s="9">
        <v>26</v>
      </c>
      <c r="F15" s="9">
        <v>26</v>
      </c>
      <c r="G15" s="9"/>
      <c r="H15" s="10"/>
      <c r="I15" s="9">
        <f t="shared" si="0"/>
        <v>0</v>
      </c>
      <c r="J15" s="10"/>
      <c r="K15" s="9">
        <v>0</v>
      </c>
      <c r="L15" s="10">
        <f t="shared" si="1"/>
        <v>0</v>
      </c>
      <c r="M15" s="9">
        <v>76</v>
      </c>
      <c r="N15" s="15">
        <v>0.46100000000000002</v>
      </c>
    </row>
    <row r="16" spans="1:14" s="11" customFormat="1" ht="25.5" x14ac:dyDescent="0.2">
      <c r="A16" s="8" t="s">
        <v>42</v>
      </c>
      <c r="B16" s="9" t="s">
        <v>21</v>
      </c>
      <c r="C16" s="9" t="s">
        <v>43</v>
      </c>
      <c r="D16" s="9" t="s">
        <v>46</v>
      </c>
      <c r="E16" s="9">
        <v>24</v>
      </c>
      <c r="F16" s="9">
        <v>24</v>
      </c>
      <c r="G16" s="9"/>
      <c r="H16" s="10"/>
      <c r="I16" s="9">
        <f t="shared" si="0"/>
        <v>0</v>
      </c>
      <c r="J16" s="10"/>
      <c r="K16" s="9">
        <v>0</v>
      </c>
      <c r="L16" s="10">
        <f t="shared" si="1"/>
        <v>0</v>
      </c>
      <c r="M16" s="9">
        <v>74</v>
      </c>
      <c r="N16" s="15">
        <v>0.45800000000000002</v>
      </c>
    </row>
    <row r="17" spans="1:18" s="11" customFormat="1" ht="25.5" x14ac:dyDescent="0.2">
      <c r="A17" s="8" t="s">
        <v>42</v>
      </c>
      <c r="B17" s="9" t="s">
        <v>21</v>
      </c>
      <c r="C17" s="9" t="s">
        <v>44</v>
      </c>
      <c r="D17" s="9" t="s">
        <v>47</v>
      </c>
      <c r="E17" s="9">
        <v>20</v>
      </c>
      <c r="F17" s="9">
        <v>20</v>
      </c>
      <c r="G17" s="9"/>
      <c r="H17" s="10"/>
      <c r="I17" s="9">
        <f t="shared" si="0"/>
        <v>0</v>
      </c>
      <c r="J17" s="10"/>
      <c r="K17" s="9">
        <v>0</v>
      </c>
      <c r="L17" s="10">
        <f t="shared" si="1"/>
        <v>0</v>
      </c>
      <c r="M17" s="9">
        <v>74</v>
      </c>
      <c r="N17" s="15">
        <v>0.4</v>
      </c>
    </row>
    <row r="18" spans="1:18" s="11" customFormat="1" x14ac:dyDescent="0.2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8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8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8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  <c r="R21" s="11" t="s">
        <v>34</v>
      </c>
    </row>
    <row r="22" spans="1:18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8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8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8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8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8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8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101</v>
      </c>
      <c r="F28" s="17">
        <f>SUM(F14:F27)</f>
        <v>101</v>
      </c>
      <c r="G28" s="17"/>
      <c r="H28" s="18"/>
      <c r="I28" s="17">
        <f t="shared" si="0"/>
        <v>0</v>
      </c>
      <c r="J28" s="18"/>
      <c r="K28" s="17">
        <f>SUM(K14:K27)</f>
        <v>0</v>
      </c>
      <c r="L28" s="18">
        <f t="shared" si="1"/>
        <v>0</v>
      </c>
      <c r="M28" s="17">
        <f>AVERAGE(M14:M27)</f>
        <v>75</v>
      </c>
      <c r="N28" s="19">
        <f>AVERAGE(N14:N27)</f>
        <v>0.40225</v>
      </c>
    </row>
    <row r="30" spans="1:18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8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ING. EDGAR ROMAN CARDENAS</v>
      </c>
      <c r="C37" s="39"/>
      <c r="D37" s="39"/>
      <c r="E37" s="13"/>
      <c r="F37" s="13"/>
      <c r="G37" s="39" t="s">
        <v>35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10" zoomScale="85" zoomScaleNormal="85" zoomScaleSheetLayoutView="100" workbookViewId="0">
      <selection activeCell="N17" sqref="N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2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2" t="s">
        <v>7</v>
      </c>
      <c r="J8" s="32"/>
      <c r="K8" s="32"/>
      <c r="L8" s="33" t="str">
        <f>'1'!L8</f>
        <v>SEPTIEMBRE2022-ENERO2023</v>
      </c>
      <c r="M8" s="33"/>
      <c r="N8" s="33"/>
    </row>
    <row r="10" spans="1:14" x14ac:dyDescent="0.2">
      <c r="A10" s="4" t="s">
        <v>8</v>
      </c>
      <c r="B10" s="33" t="str">
        <f>'1'!B10</f>
        <v>ING. EDGAR ROMAN CARDENAS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9" t="str">
        <f>'1'!A14</f>
        <v>CALCULO DIFERENCIAL</v>
      </c>
      <c r="B14" s="9"/>
      <c r="C14" s="9" t="str">
        <f>'1'!C14</f>
        <v>102 A</v>
      </c>
      <c r="D14" s="9" t="str">
        <f>'1'!D14</f>
        <v>IEME</v>
      </c>
      <c r="E14" s="9">
        <f>'1'!E14</f>
        <v>31</v>
      </c>
      <c r="F14" s="9">
        <v>30</v>
      </c>
      <c r="G14" s="9"/>
      <c r="H14" s="10"/>
      <c r="I14" s="9">
        <v>0</v>
      </c>
      <c r="J14" s="10"/>
      <c r="K14" s="9">
        <v>0</v>
      </c>
      <c r="L14" s="10">
        <f t="shared" ref="L14:L28" si="0">K14/E14</f>
        <v>0</v>
      </c>
      <c r="M14" s="9">
        <v>73</v>
      </c>
      <c r="N14" s="15">
        <v>0.32</v>
      </c>
    </row>
    <row r="15" spans="1:14" s="11" customFormat="1" ht="25.5" x14ac:dyDescent="0.2">
      <c r="A15" s="9" t="str">
        <f>'1'!A15</f>
        <v>ALGEBRA LINEAL</v>
      </c>
      <c r="B15" s="9"/>
      <c r="C15" s="9" t="str">
        <f>'1'!C15</f>
        <v>307 A</v>
      </c>
      <c r="D15" s="9" t="str">
        <f>'1'!D15</f>
        <v>IGEM</v>
      </c>
      <c r="E15" s="9">
        <f>'1'!E15</f>
        <v>26</v>
      </c>
      <c r="F15" s="9">
        <v>26</v>
      </c>
      <c r="G15" s="9"/>
      <c r="H15" s="10"/>
      <c r="I15" s="9">
        <v>0</v>
      </c>
      <c r="J15" s="10"/>
      <c r="K15" s="9">
        <v>0</v>
      </c>
      <c r="L15" s="10">
        <f t="shared" si="0"/>
        <v>0</v>
      </c>
      <c r="M15" s="9">
        <v>77</v>
      </c>
      <c r="N15" s="15">
        <v>0.46</v>
      </c>
    </row>
    <row r="16" spans="1:14" s="11" customFormat="1" ht="25.5" x14ac:dyDescent="0.2">
      <c r="A16" s="9" t="str">
        <f>'1'!A16</f>
        <v>CALCULO VECTORIAL</v>
      </c>
      <c r="B16" s="9"/>
      <c r="C16" s="9" t="str">
        <f>'1'!C16</f>
        <v>301 A</v>
      </c>
      <c r="D16" s="9" t="str">
        <f>'1'!D16</f>
        <v>IIND</v>
      </c>
      <c r="E16" s="9">
        <f>'1'!E16</f>
        <v>24</v>
      </c>
      <c r="F16" s="9">
        <v>22</v>
      </c>
      <c r="G16" s="9"/>
      <c r="H16" s="10"/>
      <c r="I16" s="9">
        <v>0</v>
      </c>
      <c r="J16" s="10"/>
      <c r="K16" s="9">
        <v>0</v>
      </c>
      <c r="L16" s="10">
        <f t="shared" si="0"/>
        <v>0</v>
      </c>
      <c r="M16" s="9">
        <v>74</v>
      </c>
      <c r="N16" s="15">
        <v>0.92</v>
      </c>
    </row>
    <row r="17" spans="1:14" s="11" customFormat="1" ht="25.5" x14ac:dyDescent="0.2">
      <c r="A17" s="9" t="str">
        <f>'1'!A17</f>
        <v>CALCULO VECTORIAL</v>
      </c>
      <c r="B17" s="9"/>
      <c r="C17" s="9" t="str">
        <f>'1'!C17</f>
        <v>304 A</v>
      </c>
      <c r="D17" s="9" t="str">
        <f>'1'!D17</f>
        <v>ISIC</v>
      </c>
      <c r="E17" s="9">
        <f>'1'!E17</f>
        <v>20</v>
      </c>
      <c r="F17" s="9">
        <v>20</v>
      </c>
      <c r="G17" s="9"/>
      <c r="H17" s="10"/>
      <c r="I17" s="9">
        <v>0</v>
      </c>
      <c r="J17" s="10"/>
      <c r="K17" s="9">
        <v>0</v>
      </c>
      <c r="L17" s="10">
        <f t="shared" si="0"/>
        <v>0</v>
      </c>
      <c r="M17" s="9">
        <v>75</v>
      </c>
      <c r="N17" s="15">
        <v>0.4</v>
      </c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101</v>
      </c>
      <c r="F28" s="17">
        <v>101</v>
      </c>
      <c r="G28" s="17"/>
      <c r="H28" s="18"/>
      <c r="I28" s="17">
        <v>0</v>
      </c>
      <c r="J28" s="18"/>
      <c r="K28" s="17">
        <f>SUM(K14:K27)</f>
        <v>0</v>
      </c>
      <c r="L28" s="18">
        <f t="shared" si="0"/>
        <v>0</v>
      </c>
      <c r="M28" s="17"/>
      <c r="N28" s="19"/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ING. EDGAR ROMAN CARDENAS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abSelected="1" topLeftCell="A10" zoomScale="85" zoomScaleNormal="85" zoomScaleSheetLayoutView="100" workbookViewId="0">
      <selection activeCell="L28" sqref="L2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3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2" t="s">
        <v>7</v>
      </c>
      <c r="J8" s="32"/>
      <c r="K8" s="32"/>
      <c r="L8" s="33" t="str">
        <f>'1'!L8</f>
        <v>SEPTIEMBRE2022-ENERO2023</v>
      </c>
      <c r="M8" s="33"/>
      <c r="N8" s="33"/>
    </row>
    <row r="10" spans="1:14" x14ac:dyDescent="0.2">
      <c r="A10" s="4" t="s">
        <v>8</v>
      </c>
      <c r="B10" s="33" t="str">
        <f>'1'!B10</f>
        <v>ING. EDGAR ROMAN CARDENAS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9" t="str">
        <f>'1'!A14</f>
        <v>CALCULO DIFERENCIAL</v>
      </c>
      <c r="B14" s="9"/>
      <c r="C14" s="9" t="str">
        <f>'1'!C14</f>
        <v>102 A</v>
      </c>
      <c r="D14" s="9" t="str">
        <f>'1'!D14</f>
        <v>IEME</v>
      </c>
      <c r="E14" s="9">
        <f>'1'!E14</f>
        <v>31</v>
      </c>
      <c r="F14" s="9">
        <v>30</v>
      </c>
      <c r="G14" s="9"/>
      <c r="H14" s="10"/>
      <c r="I14" s="9">
        <v>0</v>
      </c>
      <c r="J14" s="10"/>
      <c r="K14" s="9">
        <v>0</v>
      </c>
      <c r="L14" s="10">
        <f t="shared" ref="L14:L28" si="0">K14/E14</f>
        <v>0</v>
      </c>
      <c r="M14" s="9">
        <v>76</v>
      </c>
      <c r="N14" s="15">
        <v>0.81</v>
      </c>
    </row>
    <row r="15" spans="1:14" s="11" customFormat="1" ht="25.5" x14ac:dyDescent="0.2">
      <c r="A15" s="9" t="str">
        <f>'1'!A15</f>
        <v>ALGEBRA LINEAL</v>
      </c>
      <c r="B15" s="9"/>
      <c r="C15" s="9" t="str">
        <f>'1'!C15</f>
        <v>307 A</v>
      </c>
      <c r="D15" s="9" t="str">
        <f>'1'!D15</f>
        <v>IGEM</v>
      </c>
      <c r="E15" s="9">
        <f>'1'!E15</f>
        <v>26</v>
      </c>
      <c r="F15" s="9">
        <v>25</v>
      </c>
      <c r="G15" s="9"/>
      <c r="H15" s="10"/>
      <c r="I15" s="9">
        <v>0</v>
      </c>
      <c r="J15" s="10"/>
      <c r="K15" s="9">
        <v>0</v>
      </c>
      <c r="L15" s="10">
        <f t="shared" si="0"/>
        <v>0</v>
      </c>
      <c r="M15" s="9">
        <v>79</v>
      </c>
      <c r="N15" s="15">
        <v>0.88</v>
      </c>
    </row>
    <row r="16" spans="1:14" s="11" customFormat="1" ht="25.5" x14ac:dyDescent="0.2">
      <c r="A16" s="9" t="str">
        <f>'1'!A16</f>
        <v>CALCULO VECTORIAL</v>
      </c>
      <c r="B16" s="9"/>
      <c r="C16" s="9" t="str">
        <f>'1'!C16</f>
        <v>301 A</v>
      </c>
      <c r="D16" s="9" t="str">
        <f>'1'!D16</f>
        <v>IIND</v>
      </c>
      <c r="E16" s="9">
        <f>'1'!E16</f>
        <v>24</v>
      </c>
      <c r="F16" s="9">
        <v>24</v>
      </c>
      <c r="G16" s="9"/>
      <c r="H16" s="10"/>
      <c r="I16" s="9">
        <v>0</v>
      </c>
      <c r="J16" s="10"/>
      <c r="K16" s="9">
        <v>0</v>
      </c>
      <c r="L16" s="10">
        <f t="shared" si="0"/>
        <v>0</v>
      </c>
      <c r="M16" s="9">
        <v>78</v>
      </c>
      <c r="N16" s="15">
        <v>0.71</v>
      </c>
    </row>
    <row r="17" spans="1:14" s="11" customFormat="1" ht="25.5" x14ac:dyDescent="0.2">
      <c r="A17" s="9" t="str">
        <f>'1'!A17</f>
        <v>CALCULO VECTORIAL</v>
      </c>
      <c r="B17" s="9"/>
      <c r="C17" s="9" t="str">
        <f>'1'!C17</f>
        <v>304 A</v>
      </c>
      <c r="D17" s="9" t="str">
        <f>'1'!D17</f>
        <v>ISIC</v>
      </c>
      <c r="E17" s="9">
        <f>'1'!E17</f>
        <v>20</v>
      </c>
      <c r="F17" s="9">
        <v>20</v>
      </c>
      <c r="G17" s="9"/>
      <c r="H17" s="10"/>
      <c r="I17" s="9">
        <v>0</v>
      </c>
      <c r="J17" s="10"/>
      <c r="K17" s="9">
        <v>0</v>
      </c>
      <c r="L17" s="10">
        <f t="shared" si="0"/>
        <v>0</v>
      </c>
      <c r="M17" s="9">
        <v>78</v>
      </c>
      <c r="N17" s="15">
        <v>0.65</v>
      </c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101</v>
      </c>
      <c r="F28" s="17">
        <f>SUM(F14:F27)</f>
        <v>99</v>
      </c>
      <c r="G28" s="17"/>
      <c r="H28" s="18"/>
      <c r="I28" s="17">
        <v>0</v>
      </c>
      <c r="J28" s="18"/>
      <c r="K28" s="17">
        <f>SUM(K14:K27)</f>
        <v>0</v>
      </c>
      <c r="L28" s="18">
        <f t="shared" si="0"/>
        <v>0</v>
      </c>
      <c r="M28" s="17">
        <f>AVERAGE(M14:M27)</f>
        <v>77.75</v>
      </c>
      <c r="N28" s="19">
        <f>AVERAGE(N14:N27)</f>
        <v>0.76249999999999996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ING. EDGAR ROMAN CARDENAS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7" zoomScale="85" zoomScaleNormal="85" zoomScaleSheetLayoutView="100" workbookViewId="0">
      <selection activeCell="Q13" sqref="Q1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4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2" t="s">
        <v>7</v>
      </c>
      <c r="J8" s="32"/>
      <c r="K8" s="32"/>
      <c r="L8" s="33" t="str">
        <f>'1'!L8</f>
        <v>SEPTIEMBRE2022-ENERO2023</v>
      </c>
      <c r="M8" s="33"/>
      <c r="N8" s="33"/>
    </row>
    <row r="10" spans="1:14" x14ac:dyDescent="0.2">
      <c r="A10" s="4" t="s">
        <v>8</v>
      </c>
      <c r="B10" s="33" t="str">
        <f>'1'!B10</f>
        <v>ING. EDGAR ROMAN CARDENAS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9" t="str">
        <f>'1'!A14</f>
        <v>CALCULO DIFERENCIAL</v>
      </c>
      <c r="B14" s="9"/>
      <c r="C14" s="9" t="str">
        <f>'1'!C14</f>
        <v>102 A</v>
      </c>
      <c r="D14" s="9" t="str">
        <f>'1'!D14</f>
        <v>IEME</v>
      </c>
      <c r="E14" s="9">
        <f>'1'!E14</f>
        <v>31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31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'1'!A15</f>
        <v>ALGEBRA LINEAL</v>
      </c>
      <c r="B15" s="9"/>
      <c r="C15" s="9" t="str">
        <f>'1'!C15</f>
        <v>307 A</v>
      </c>
      <c r="D15" s="9" t="str">
        <f>'1'!D15</f>
        <v>IGEM</v>
      </c>
      <c r="E15" s="9">
        <f>'1'!E15</f>
        <v>26</v>
      </c>
      <c r="F15" s="9"/>
      <c r="G15" s="9"/>
      <c r="H15" s="10">
        <f t="shared" si="0"/>
        <v>0</v>
      </c>
      <c r="I15" s="9">
        <f t="shared" si="1"/>
        <v>26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'1'!A16</f>
        <v>CALCULO VECTORIAL</v>
      </c>
      <c r="B16" s="9"/>
      <c r="C16" s="9" t="str">
        <f>'1'!C16</f>
        <v>301 A</v>
      </c>
      <c r="D16" s="9" t="str">
        <f>'1'!D16</f>
        <v>IIND</v>
      </c>
      <c r="E16" s="9">
        <f>'1'!E16</f>
        <v>24</v>
      </c>
      <c r="F16" s="9"/>
      <c r="G16" s="9"/>
      <c r="H16" s="10">
        <f t="shared" si="0"/>
        <v>0</v>
      </c>
      <c r="I16" s="9">
        <f t="shared" si="1"/>
        <v>24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'1'!A17</f>
        <v>CALCULO VECTORIAL</v>
      </c>
      <c r="B17" s="9"/>
      <c r="C17" s="9" t="str">
        <f>'1'!C17</f>
        <v>304 A</v>
      </c>
      <c r="D17" s="9" t="str">
        <f>'1'!D17</f>
        <v>ISIC</v>
      </c>
      <c r="E17" s="9">
        <f>'1'!E17</f>
        <v>20</v>
      </c>
      <c r="F17" s="9"/>
      <c r="G17" s="9"/>
      <c r="H17" s="10">
        <f t="shared" si="0"/>
        <v>0</v>
      </c>
      <c r="I17" s="9">
        <f t="shared" si="1"/>
        <v>20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101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101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ING. EDGAR ROMAN CARDENAS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10" zoomScale="85" zoomScaleNormal="85" zoomScaleSheetLayoutView="100" workbookViewId="0">
      <selection activeCell="R18" sqref="R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8.710937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31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 t="s">
        <v>29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2" t="s">
        <v>7</v>
      </c>
      <c r="J8" s="32"/>
      <c r="K8" s="32"/>
      <c r="L8" s="33" t="str">
        <f>'1'!L8</f>
        <v>SEPTIEMBRE2022-ENERO2023</v>
      </c>
      <c r="M8" s="33"/>
      <c r="N8" s="33"/>
    </row>
    <row r="10" spans="1:14" x14ac:dyDescent="0.2">
      <c r="A10" s="4" t="s">
        <v>8</v>
      </c>
      <c r="B10" s="33" t="str">
        <f>'1'!B10</f>
        <v>ING. EDGAR ROMAN CARDENAS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9" t="str">
        <f>'1'!A14</f>
        <v>CALCULO DIFERENCIAL</v>
      </c>
      <c r="B14" s="9"/>
      <c r="C14" s="9" t="str">
        <f>'1'!C14</f>
        <v>102 A</v>
      </c>
      <c r="D14" s="9" t="str">
        <f>'1'!D14</f>
        <v>IEME</v>
      </c>
      <c r="E14" s="9">
        <f>'1'!E14</f>
        <v>31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31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'1'!A15</f>
        <v>ALGEBRA LINEAL</v>
      </c>
      <c r="B15" s="9"/>
      <c r="C15" s="9" t="str">
        <f>'1'!C15</f>
        <v>307 A</v>
      </c>
      <c r="D15" s="9" t="str">
        <f>'1'!D15</f>
        <v>IGEM</v>
      </c>
      <c r="E15" s="9">
        <f>'1'!E15</f>
        <v>26</v>
      </c>
      <c r="F15" s="9"/>
      <c r="G15" s="9"/>
      <c r="H15" s="10">
        <f t="shared" si="0"/>
        <v>0</v>
      </c>
      <c r="I15" s="9">
        <f t="shared" si="1"/>
        <v>26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'1'!A16</f>
        <v>CALCULO VECTORIAL</v>
      </c>
      <c r="B16" s="9"/>
      <c r="C16" s="9" t="str">
        <f>'1'!C16</f>
        <v>301 A</v>
      </c>
      <c r="D16" s="9" t="str">
        <f>'1'!D16</f>
        <v>IIND</v>
      </c>
      <c r="E16" s="9">
        <f>'1'!E16</f>
        <v>24</v>
      </c>
      <c r="F16" s="9"/>
      <c r="G16" s="9"/>
      <c r="H16" s="10">
        <f t="shared" si="0"/>
        <v>0</v>
      </c>
      <c r="I16" s="9">
        <f t="shared" si="1"/>
        <v>24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'1'!A17</f>
        <v>CALCULO VECTORIAL</v>
      </c>
      <c r="B17" s="9"/>
      <c r="C17" s="9" t="str">
        <f>'1'!C17</f>
        <v>304 A</v>
      </c>
      <c r="D17" s="9" t="str">
        <f>'1'!D17</f>
        <v>ISIC</v>
      </c>
      <c r="E17" s="9">
        <f>'1'!E17</f>
        <v>20</v>
      </c>
      <c r="F17" s="9"/>
      <c r="G17" s="9"/>
      <c r="H17" s="10">
        <f t="shared" si="0"/>
        <v>0</v>
      </c>
      <c r="I17" s="9">
        <f t="shared" si="1"/>
        <v>20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101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101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ING. EDGAR ROMAN CARDENAS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EDGAR ROMAN</cp:lastModifiedBy>
  <cp:revision/>
  <dcterms:created xsi:type="dcterms:W3CDTF">2021-11-22T14:45:25Z</dcterms:created>
  <dcterms:modified xsi:type="dcterms:W3CDTF">2022-12-01T17:38:44Z</dcterms:modified>
  <cp:category/>
  <cp:contentStatus/>
</cp:coreProperties>
</file>