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022\"/>
    </mc:Choice>
  </mc:AlternateContent>
  <bookViews>
    <workbookView xWindow="0" yWindow="0" windowWidth="20490" windowHeight="775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3" l="1"/>
  <c r="L15" i="23"/>
  <c r="L16" i="23"/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F2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/>
  <c r="L8" i="22"/>
  <c r="H8" i="22"/>
  <c r="E8" i="22"/>
  <c r="K28" i="22"/>
  <c r="L17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L16" i="22" l="1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7" i="23"/>
  <c r="E28" i="23"/>
  <c r="L14" i="22"/>
  <c r="E28" i="22"/>
  <c r="I28" i="10"/>
  <c r="L28" i="10"/>
  <c r="I28" i="25" l="1"/>
  <c r="J28" i="25" s="1"/>
  <c r="L28" i="25"/>
  <c r="H28" i="25"/>
  <c r="I28" i="24"/>
  <c r="L28" i="24"/>
  <c r="H28" i="24"/>
  <c r="L28" i="23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<sst xmlns="http://schemas.openxmlformats.org/spreadsheetml/2006/main" count="179" uniqueCount="48">
  <si>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</si>
  <si>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</si>
  <si>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</si>
  <si>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</si>
  <si>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</si>
  <si>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</si>
  <si>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</si>
  <si>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</si>
  <si>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</si>
  <si>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</si>
  <si>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</si>
  <si>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</si>
  <si>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</si>
  <si>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</si>
  <si>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</si>
  <si>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</si>
  <si>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</si>
  <si>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</si>
  <si>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</si>
  <si>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</si>
  <si>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</si>
  <si>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</si>
  <si>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</si>
  <si>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</si>
  <si>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</si>
  <si>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</si>
  <si>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</si>
  <si>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</si>
  <si>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</si>
  <si>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</si>
  <si>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</si>
  <si>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</si>
  <si>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</si>
  <si>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</si>
  <si>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</si>
  <si>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</si>
  <si>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307 A</t>
  </si>
  <si>
    <t>IGEM</t>
  </si>
  <si>
    <t>ING. EDGAR ROMAN CARDENAS</t>
  </si>
  <si>
    <t>CALCULO DIFERENCIAL</t>
  </si>
  <si>
    <t>102 A</t>
  </si>
  <si>
    <t>ALGEBRA LINEAL</t>
  </si>
  <si>
    <t>CALCULO VECTORIAL</t>
  </si>
  <si>
    <t>301 A</t>
  </si>
  <si>
    <t>304 A</t>
  </si>
  <si>
    <t>IEME</t>
  </si>
  <si>
    <t>IIND</t>
  </si>
  <si>
    <t>ISIC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</si>
</sst>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4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39</v>
      </c>
      <c r="B14" s="9" t="s">
        <v>21</v>
      </c>
      <c r="C14" s="9" t="s">
        <v>40</v>
      </c>
      <c r="D14" s="9" t="s">
        <v>45</v>
      </c>
      <c r="E14" s="9">
        <v>31</v>
      </c>
      <c r="F14" s="9">
        <v>31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0.28999999999999998</v>
      </c>
    </row>
    <row r="15" spans="1:14" s="11" customFormat="1" ht="25.5" x14ac:dyDescent="0.2">
      <c r="A15" s="8" t="s">
        <v>41</v>
      </c>
      <c r="B15" s="9" t="s">
        <v>21</v>
      </c>
      <c r="C15" s="9" t="s">
        <v>36</v>
      </c>
      <c r="D15" s="9" t="s">
        <v>37</v>
      </c>
      <c r="E15" s="9">
        <v>26</v>
      </c>
      <c r="F15" s="9">
        <v>26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76</v>
      </c>
      <c r="N15" s="15">
        <v>0.46100000000000002</v>
      </c>
    </row>
    <row r="16" spans="1:14" s="11" customFormat="1" ht="25.5" x14ac:dyDescent="0.2">
      <c r="A16" s="8" t="s">
        <v>42</v>
      </c>
      <c r="B16" s="9" t="s">
        <v>21</v>
      </c>
      <c r="C16" s="9" t="s">
        <v>43</v>
      </c>
      <c r="D16" s="9" t="s">
        <v>46</v>
      </c>
      <c r="E16" s="9">
        <v>24</v>
      </c>
      <c r="F16" s="9">
        <v>24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74</v>
      </c>
      <c r="N16" s="15">
        <v>0.45800000000000002</v>
      </c>
    </row>
    <row r="17" spans="1:18" s="11" customFormat="1" ht="25.5" x14ac:dyDescent="0.2">
      <c r="A17" s="8" t="s">
        <v>42</v>
      </c>
      <c r="B17" s="9" t="s">
        <v>21</v>
      </c>
      <c r="C17" s="9" t="s">
        <v>44</v>
      </c>
      <c r="D17" s="9" t="s">
        <v>47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74</v>
      </c>
      <c r="N17" s="15">
        <v>0.4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101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75</v>
      </c>
      <c r="N28" s="19">
        <f>AVERAGE(N14:N27)</f>
        <v>0.40225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EDGAR ROMAN CARDENAS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>
        <v>30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73</v>
      </c>
      <c r="N14" s="15">
        <v>0.32</v>
      </c>
    </row>
    <row r="15" spans="1:14" s="11" customFormat="1" ht="25.5" x14ac:dyDescent="0.2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>
        <v>26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77</v>
      </c>
      <c r="N15" s="15">
        <v>0.46</v>
      </c>
    </row>
    <row r="16" spans="1:14" s="11" customFormat="1" ht="25.5" x14ac:dyDescent="0.2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>
        <v>22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74</v>
      </c>
      <c r="N16" s="15">
        <v>0.92</v>
      </c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75</v>
      </c>
      <c r="N17" s="15">
        <v>0.4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L28" sqref="L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>
        <v>30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76</v>
      </c>
      <c r="N14" s="15">
        <v>0.81</v>
      </c>
    </row>
    <row r="15" spans="1:14" s="11" customFormat="1" ht="25.5" x14ac:dyDescent="0.2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>
        <v>25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79</v>
      </c>
      <c r="N15" s="15">
        <v>0.88</v>
      </c>
    </row>
    <row r="16" spans="1:14" s="11" customFormat="1" ht="25.5" x14ac:dyDescent="0.2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78</v>
      </c>
      <c r="N16" s="15">
        <v>0.71</v>
      </c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78</v>
      </c>
      <c r="N17" s="15">
        <v>0.65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99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77.75</v>
      </c>
      <c r="N28" s="19">
        <f>AVERAGE(N14:N27)</f>
        <v>0.76249999999999996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>
        <v>28</v>
      </c>
      <c r="G14" s="9"/>
      <c r="H14" s="10"/>
      <c r="I14" s="9">
        <v>3</v>
      </c>
      <c r="J14" s="10"/>
      <c r="K14" s="9">
        <v>3</v>
      </c>
      <c r="L14" s="10">
        <f t="shared" ref="L14:L28" si="0">K14/E14</f>
        <v>9.6774193548387094E-2</v>
      </c>
      <c r="M14" s="9">
        <v>70</v>
      </c>
      <c r="N14" s="15">
        <v>0.9</v>
      </c>
    </row>
    <row r="15" spans="1:14" s="11" customFormat="1" ht="25.5" x14ac:dyDescent="0.2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>
        <v>26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9">
        <v>81</v>
      </c>
      <c r="N15" s="15">
        <v>0.19</v>
      </c>
    </row>
    <row r="16" spans="1:14" s="11" customFormat="1" ht="25.5" x14ac:dyDescent="0.2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>
        <v>24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80</v>
      </c>
      <c r="N16" s="15">
        <v>0.83</v>
      </c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>
        <v>20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80</v>
      </c>
      <c r="N17" s="15">
        <v>0.75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98</v>
      </c>
      <c r="G28" s="17"/>
      <c r="H28" s="18">
        <f>SUM(F28:G28)/E28</f>
        <v>0.97029702970297027</v>
      </c>
      <c r="I28" s="17">
        <f t="shared" si="1"/>
        <v>0</v>
      </c>
      <c r="J28" s="18"/>
      <c r="K28" s="17">
        <f>SUM(K14:K27)</f>
        <v>3</v>
      </c>
      <c r="L28" s="18">
        <f t="shared" si="0"/>
        <v>2.9702970297029702E-2</v>
      </c>
      <c r="M28" s="17">
        <f>AVERAGE(M14:M27)</f>
        <v>77.75</v>
      </c>
      <c r="N28" s="19">
        <f>AVERAGE(N14:N27)</f>
        <v>0.66749999999999998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85" zoomScaleNormal="85" zoomScaleSheetLayoutView="100" workbookViewId="0">
      <selection activeCell="H17" sqref="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>
        <v>30</v>
      </c>
      <c r="G14" s="9">
        <v>1</v>
      </c>
      <c r="H14" s="10">
        <f t="shared" ref="H14:H27" si="0">F14/E14</f>
        <v>0.967741935483871</v>
      </c>
      <c r="I14" s="9">
        <v>1</v>
      </c>
      <c r="J14" s="10">
        <f t="shared" ref="J14:J28" si="1">I14/E14</f>
        <v>3.2258064516129031E-2</v>
      </c>
      <c r="K14" s="9">
        <v>1</v>
      </c>
      <c r="L14" s="10">
        <f t="shared" ref="L14:L28" si="2">K14/E14</f>
        <v>3.2258064516129031E-2</v>
      </c>
      <c r="M14" s="9">
        <v>75</v>
      </c>
      <c r="N14" s="15">
        <v>0.71</v>
      </c>
    </row>
    <row r="15" spans="1:14" s="11" customFormat="1" ht="25.5" x14ac:dyDescent="0.2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>
        <v>26</v>
      </c>
      <c r="G15" s="9">
        <v>0</v>
      </c>
      <c r="H15" s="10">
        <f t="shared" si="0"/>
        <v>1</v>
      </c>
      <c r="I15" s="9">
        <f t="shared" ref="I14:I28" si="3">(E15-SUM(F15:G15))-K15</f>
        <v>0</v>
      </c>
      <c r="J15" s="10">
        <f t="shared" si="1"/>
        <v>0</v>
      </c>
      <c r="K15" s="9"/>
      <c r="L15" s="10">
        <f t="shared" si="2"/>
        <v>0</v>
      </c>
      <c r="M15" s="9">
        <v>82</v>
      </c>
      <c r="N15" s="15">
        <v>0.15</v>
      </c>
    </row>
    <row r="16" spans="1:14" s="11" customFormat="1" ht="25.5" x14ac:dyDescent="0.2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>
        <v>24</v>
      </c>
      <c r="G16" s="9">
        <v>0</v>
      </c>
      <c r="H16" s="10">
        <f t="shared" si="0"/>
        <v>1</v>
      </c>
      <c r="I16" s="9">
        <f t="shared" si="3"/>
        <v>0</v>
      </c>
      <c r="J16" s="10">
        <f t="shared" si="1"/>
        <v>0</v>
      </c>
      <c r="K16" s="9"/>
      <c r="L16" s="10">
        <f t="shared" si="2"/>
        <v>0</v>
      </c>
      <c r="M16" s="9">
        <v>78</v>
      </c>
      <c r="N16" s="15">
        <v>0.63</v>
      </c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>
        <v>20</v>
      </c>
      <c r="G17" s="9">
        <v>0</v>
      </c>
      <c r="H17" s="10">
        <f t="shared" si="0"/>
        <v>1</v>
      </c>
      <c r="I17" s="9">
        <f t="shared" si="3"/>
        <v>0</v>
      </c>
      <c r="J17" s="10">
        <f t="shared" si="1"/>
        <v>0</v>
      </c>
      <c r="K17" s="9"/>
      <c r="L17" s="10">
        <f t="shared" si="2"/>
        <v>0</v>
      </c>
      <c r="M17" s="9">
        <v>78</v>
      </c>
      <c r="N17" s="15">
        <v>0.25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100</v>
      </c>
      <c r="G28" s="17">
        <f>SUM(G14:G27)</f>
        <v>1</v>
      </c>
      <c r="H28" s="18">
        <f>SUM(F28:G28)/E28</f>
        <v>1</v>
      </c>
      <c r="I28" s="17">
        <f t="shared" si="3"/>
        <v>-1</v>
      </c>
      <c r="J28" s="18">
        <f t="shared" si="1"/>
        <v>-9.9009900990099011E-3</v>
      </c>
      <c r="K28" s="17">
        <f>SUM(K14:K27)</f>
        <v>1</v>
      </c>
      <c r="L28" s="18">
        <f t="shared" si="2"/>
        <v>9.9009900990099011E-3</v>
      </c>
      <c r="M28" s="17">
        <f>AVERAGE(M14:M27)</f>
        <v>78.25</v>
      </c>
      <c r="N28" s="19">
        <f>AVERAGE(N14:N27)</f>
        <v>0.435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</cp:lastModifiedBy>
  <cp:revision/>
  <dcterms:created xsi:type="dcterms:W3CDTF">2021-11-22T14:45:25Z</dcterms:created>
  <dcterms:modified xsi:type="dcterms:W3CDTF">2023-01-17T04:48:37Z</dcterms:modified>
  <cp:category/>
  <cp:contentStatus/>
</cp:coreProperties>
</file>