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8_{9D443F9E-726D-433C-9148-BC85C3C9722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'3'!$A$1:$N$27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18" i="23"/>
  <c r="M18" i="23"/>
  <c r="K18" i="23"/>
  <c r="F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2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27" i="22"/>
  <c r="C27" i="22"/>
  <c r="D27" i="22"/>
  <c r="E27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I16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1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18" i="23"/>
  <c r="L1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<sst xmlns="http://schemas.openxmlformats.org/spreadsheetml/2006/main" count="196" uniqueCount="51">
  <si>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</si>
  <si>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</si>
  <si>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</si>
  <si>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</si>
  <si>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</si>
  <si>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</si>
  <si>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</si>
  <si>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</si>
  <si>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</si>
  <si>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</si>
  <si>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</si>
  <si>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</si>
  <si>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</si>
  <si>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</si>
  <si>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</si>
  <si>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</si>
  <si>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</si>
  <si>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</si>
  <si>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</si>
  <si>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</si>
  <si>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</si>
  <si>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</si>
  <si>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</si>
  <si>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</si>
  <si>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</si>
  <si>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</si>
  <si>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</si>
  <si>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</si>
  <si>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</si>
  <si>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</si>
  <si>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</si>
  <si>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</si>
  <si>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</si>
  <si>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</si>
  <si>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</si>
  <si>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</si>
  <si>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CALCULO DIFERENCIAL</t>
  </si>
  <si>
    <t>ALGEBRALINEAL</t>
  </si>
  <si>
    <t>ALGEBRA LINEAL</t>
  </si>
  <si>
    <t>310-A</t>
  </si>
  <si>
    <t>IINF</t>
  </si>
  <si>
    <t>IIND</t>
  </si>
  <si>
    <t>76.</t>
  </si>
  <si>
    <t>T</t>
  </si>
  <si>
    <t>HUMBERTO VEGA MULATO</t>
  </si>
  <si>
    <t>II</t>
  </si>
  <si>
    <t>101-A</t>
  </si>
  <si>
    <t>101-B</t>
  </si>
  <si>
    <t>301-A</t>
  </si>
  <si>
    <t>III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</si>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</sst>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0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33</v>
      </c>
      <c r="M8" s="33"/>
      <c r="N8" s="33"/>
    </row>
    <row r="10" spans="1:14" x14ac:dyDescent="0.25">
      <c r="A10" s="4" t="s">
        <v>8</v>
      </c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21</v>
      </c>
      <c r="C14" s="9" t="s">
        <v>46</v>
      </c>
      <c r="D14" s="9" t="s">
        <v>41</v>
      </c>
      <c r="E14" s="9"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0.77</v>
      </c>
    </row>
    <row r="15" spans="1:14" s="11" customFormat="1" x14ac:dyDescent="0.25">
      <c r="A15" s="8" t="s">
        <v>36</v>
      </c>
      <c r="B15" s="9" t="s">
        <v>21</v>
      </c>
      <c r="C15" s="9" t="s">
        <v>47</v>
      </c>
      <c r="D15" s="9" t="s">
        <v>41</v>
      </c>
      <c r="E15" s="9"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 t="s">
        <v>42</v>
      </c>
      <c r="N15" s="15">
        <v>0.54</v>
      </c>
    </row>
    <row r="16" spans="1:14" s="11" customFormat="1" x14ac:dyDescent="0.25">
      <c r="A16" s="8" t="s">
        <v>37</v>
      </c>
      <c r="B16" s="9" t="s">
        <v>21</v>
      </c>
      <c r="C16" s="9" t="s">
        <v>48</v>
      </c>
      <c r="D16" s="9" t="s">
        <v>41</v>
      </c>
      <c r="E16" s="9"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1</v>
      </c>
    </row>
    <row r="17" spans="1:18" s="11" customFormat="1" x14ac:dyDescent="0.25">
      <c r="A17" s="8" t="s">
        <v>38</v>
      </c>
      <c r="B17" s="9" t="s">
        <v>21</v>
      </c>
      <c r="C17" s="9" t="s">
        <v>39</v>
      </c>
      <c r="D17" s="9" t="s">
        <v>40</v>
      </c>
      <c r="E17" s="9"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86</v>
      </c>
      <c r="N17" s="15">
        <v>0.96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100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0.8175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3" sqref="A2:N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3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45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0.63</v>
      </c>
    </row>
    <row r="15" spans="1:14" s="11" customFormat="1" x14ac:dyDescent="0.25">
      <c r="A15" s="9" t="str">
        <f>'1'!A15</f>
        <v>CALCULO DIFERENCIAL</v>
      </c>
      <c r="B15" s="9" t="s">
        <v>45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87</v>
      </c>
      <c r="N15" s="15">
        <v>0.71</v>
      </c>
    </row>
    <row r="16" spans="1:14" s="11" customFormat="1" x14ac:dyDescent="0.25">
      <c r="A16" s="9" t="str">
        <f>'1'!A16</f>
        <v>ALGEBRALINEAL</v>
      </c>
      <c r="B16" s="9" t="s">
        <v>45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45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22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83</v>
      </c>
      <c r="N17" s="15">
        <v>0.88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97</v>
      </c>
      <c r="G28" s="17">
        <f>SUM(G14:G27)</f>
        <v>0</v>
      </c>
      <c r="H28" s="18">
        <f>SUM(F28:G28)/E28</f>
        <v>0.92380952380952386</v>
      </c>
      <c r="I28" s="17">
        <f t="shared" si="0"/>
        <v>8</v>
      </c>
      <c r="J28" s="18">
        <f t="shared" ref="J28" si="2">I28/E28</f>
        <v>7.6190476190476197E-2</v>
      </c>
      <c r="K28" s="17">
        <f>SUM(K14:K27)</f>
        <v>0</v>
      </c>
      <c r="L28" s="18">
        <f t="shared" si="1"/>
        <v>0</v>
      </c>
      <c r="M28" s="17">
        <f>AVERAGE(M14:M27)</f>
        <v>84.75</v>
      </c>
      <c r="N28" s="19">
        <f>AVERAGE(N14:N27)</f>
        <v>0.76999999999999991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tabSelected="1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DIFERENCIAL</v>
      </c>
      <c r="B14" s="9" t="s">
        <v>49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>
        <v>29</v>
      </c>
      <c r="G14" s="9"/>
      <c r="H14" s="10"/>
      <c r="I14" s="9">
        <f t="shared" ref="I14:I18" si="0">(E14-SUM(F14:G14))-K14</f>
        <v>1</v>
      </c>
      <c r="J14" s="10"/>
      <c r="K14" s="9">
        <v>0</v>
      </c>
      <c r="L14" s="10">
        <f t="shared" ref="L14:L18" si="1">K14/E14</f>
        <v>0</v>
      </c>
      <c r="M14" s="9">
        <v>68</v>
      </c>
      <c r="N14" s="15">
        <v>0.97</v>
      </c>
    </row>
    <row r="15" spans="1:14" s="11" customFormat="1" x14ac:dyDescent="0.25">
      <c r="A15" s="9" t="str">
        <f>'1'!A15</f>
        <v>CALCULO DIFERENCIAL</v>
      </c>
      <c r="B15" s="9" t="s">
        <v>49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>
        <v>27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76</v>
      </c>
      <c r="N15" s="15">
        <v>0.64</v>
      </c>
    </row>
    <row r="16" spans="1:14" s="11" customFormat="1" x14ac:dyDescent="0.25">
      <c r="A16" s="9" t="str">
        <f>'1'!A16</f>
        <v>ALGEBRALINEAL</v>
      </c>
      <c r="B16" s="9" t="s">
        <v>49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85</v>
      </c>
      <c r="N16" s="15">
        <v>0.68</v>
      </c>
    </row>
    <row r="17" spans="1:14" s="11" customFormat="1" x14ac:dyDescent="0.25">
      <c r="A17" s="9" t="str">
        <f>'1'!A17</f>
        <v>ALGEBRA LINEAL</v>
      </c>
      <c r="B17" s="9" t="s">
        <v>49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>
        <v>24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0.96</v>
      </c>
    </row>
    <row r="18" spans="1:14" ht="13.8" thickBot="1" x14ac:dyDescent="0.3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105</v>
      </c>
      <c r="F18" s="17">
        <f>SUM(F14:F17)</f>
        <v>100</v>
      </c>
      <c r="G18" s="17"/>
      <c r="H18" s="18"/>
      <c r="I18" s="17">
        <f t="shared" si="0"/>
        <v>5</v>
      </c>
      <c r="J18" s="18"/>
      <c r="K18" s="17">
        <f>SUM(K14:K17)</f>
        <v>0</v>
      </c>
      <c r="L18" s="18">
        <f t="shared" si="1"/>
        <v>0</v>
      </c>
      <c r="M18" s="17">
        <f>AVERAGE(M14:M17)</f>
        <v>76.5</v>
      </c>
      <c r="N18" s="19">
        <f>AVERAGE(N14:N17)</f>
        <v>0.8125</v>
      </c>
    </row>
    <row r="20" spans="1:14" ht="120" customHeight="1" x14ac:dyDescent="0.25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27</v>
      </c>
      <c r="C23" s="36"/>
      <c r="D23" s="36"/>
      <c r="G23" s="21" t="s">
        <v>28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HUMBERTO VEGA MULATO</v>
      </c>
      <c r="C27" s="39"/>
      <c r="D27" s="39"/>
      <c r="E27" s="13"/>
      <c r="F27" s="13"/>
      <c r="G27" s="39" t="s">
        <v>35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/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/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/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SEPTIEMBRE2022-ENERO2023</v>
      </c>
      <c r="M8" s="33"/>
      <c r="N8" s="33"/>
    </row>
    <row r="10" spans="1:14" x14ac:dyDescent="0.25">
      <c r="A10" s="4" t="s">
        <v>8</v>
      </c>
      <c r="B10" s="33" t="str">
        <f>'1'!B10</f>
        <v>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CALCULO DIFERENCIAL</v>
      </c>
      <c r="B14" s="9" t="s">
        <v>43</v>
      </c>
      <c r="C14" s="9" t="str">
        <f>'1'!C14</f>
        <v>101-A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CALCULO DIFERENCIAL</v>
      </c>
      <c r="B15" s="9" t="s">
        <v>43</v>
      </c>
      <c r="C15" s="9" t="str">
        <f>'1'!C15</f>
        <v>101-B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ALGEBRALINEAL</v>
      </c>
      <c r="B16" s="9" t="s">
        <v>43</v>
      </c>
      <c r="C16" s="9" t="str">
        <f>'1'!C16</f>
        <v>301-A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ALGEBRA LINEAL</v>
      </c>
      <c r="B17" s="9" t="s">
        <v>43</v>
      </c>
      <c r="C17" s="9" t="str">
        <f>'1'!C17</f>
        <v>310-A</v>
      </c>
      <c r="D17" s="9" t="str">
        <f>'1'!D17</f>
        <v>IINF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2022-12-02T22:17:17Z</dcterms:modified>
  <cp:category/>
  <cp:contentStatus/>
</cp:coreProperties>
</file>