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09664285-01B3-453A-9954-DBE488D3689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'4'!$A$1:$N$27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2" l="1"/>
  <c r="N18" i="25" l="1"/>
  <c r="M18" i="25"/>
  <c r="K18" i="25"/>
  <c r="G18" i="25"/>
  <c r="F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18" i="24"/>
  <c r="M18" i="24"/>
  <c r="K18" i="24"/>
  <c r="G18" i="24"/>
  <c r="F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27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H15" i="25"/>
  <c r="E18" i="25"/>
  <c r="L14" i="24"/>
  <c r="L15" i="24"/>
  <c r="L16" i="24"/>
  <c r="L17" i="24"/>
  <c r="E18" i="24"/>
  <c r="L14" i="23"/>
  <c r="L15" i="23"/>
  <c r="L16" i="23"/>
  <c r="L17" i="23"/>
  <c r="E18" i="23"/>
  <c r="L14" i="22"/>
  <c r="E28" i="22"/>
  <c r="I28" i="10"/>
  <c r="L28" i="10"/>
  <c r="I18" i="25" l="1"/>
  <c r="J18" i="25" s="1"/>
  <c r="L18" i="25"/>
  <c r="H18" i="25"/>
  <c r="I18" i="24"/>
  <c r="J18" i="24" s="1"/>
  <c r="L18" i="24"/>
  <c r="H18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<sst xmlns="http://schemas.openxmlformats.org/spreadsheetml/2006/main" count="199" uniqueCount="52">
  <si>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</si>
  <si>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</si>
  <si>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</si>
  <si>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</si>
  <si>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</si>
  <si>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</si>
  <si>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</si>
  <si>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</si>
  <si>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</si>
  <si>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</si>
  <si>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</si>
  <si>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</si>
  <si>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</si>
  <si>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</si>
  <si>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</si>
  <si>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</si>
  <si>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</si>
  <si>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</si>
  <si>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</si>
  <si>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</si>
  <si>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</si>
  <si>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</si>
  <si>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</si>
  <si>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</si>
  <si>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</si>
  <si>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</si>
  <si>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</si>
  <si>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</si>
  <si>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</si>
  <si>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</si>
  <si>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</si>
  <si>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</si>
  <si>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</si>
  <si>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</si>
  <si>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</si>
  <si>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</si>
  <si>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</si>
  <si>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</si>
  <si>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</si>
  <si>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</si>
  <si>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</si>
  <si>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</si>
  <si>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</si>
  <si>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HUMBERTO VEGA MULATO</t>
  </si>
  <si>
    <t>II</t>
  </si>
  <si>
    <t>101-A</t>
  </si>
  <si>
    <t>101-B</t>
  </si>
  <si>
    <t>301-A</t>
  </si>
  <si>
    <t>III</t>
  </si>
  <si>
    <t>V</t>
  </si>
  <si>
    <t>MC.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</si>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</sst>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45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5">
      <c r="A15" s="8" t="s">
        <v>36</v>
      </c>
      <c r="B15" s="9" t="s">
        <v>21</v>
      </c>
      <c r="C15" s="9" t="s">
        <v>46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5">
      <c r="A16" s="8" t="s">
        <v>37</v>
      </c>
      <c r="B16" s="9" t="s">
        <v>21</v>
      </c>
      <c r="C16" s="9" t="s">
        <v>47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5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44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5">
      <c r="A15" s="9" t="str">
        <f>'1'!A15</f>
        <v>CALCULO DIFERENCIAL</v>
      </c>
      <c r="B15" s="9" t="s">
        <v>44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5">
      <c r="A16" s="9" t="str">
        <f>'1'!A16</f>
        <v>ALGEBRALINEAL</v>
      </c>
      <c r="B16" s="9" t="s">
        <v>44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44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48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5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5">
      <c r="A16" s="9" t="str">
        <f>'1'!A16</f>
        <v>ALGEBRALINEAL</v>
      </c>
      <c r="B16" s="9" t="s">
        <v>48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5">
      <c r="A17" s="9" t="str">
        <f>'1'!A17</f>
        <v>ALGEBRA LINEAL</v>
      </c>
      <c r="B17" s="9" t="s">
        <v>48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HUMBERTO VEGA MULATO</v>
      </c>
      <c r="C27" s="39"/>
      <c r="D27" s="39"/>
      <c r="E27" s="13"/>
      <c r="F27" s="13"/>
      <c r="G27" s="39" t="s">
        <v>35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opLeftCell="A10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96</v>
      </c>
      <c r="N14" s="15">
        <v>0.87</v>
      </c>
    </row>
    <row r="15" spans="1:14" s="11" customFormat="1" x14ac:dyDescent="0.25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95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0.91</v>
      </c>
    </row>
    <row r="17" spans="1:14" s="11" customFormat="1" x14ac:dyDescent="0.25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96</v>
      </c>
      <c r="N17" s="15">
        <v>0.96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101</v>
      </c>
      <c r="G18" s="17">
        <f>SUM(G14:G17)</f>
        <v>0</v>
      </c>
      <c r="H18" s="18">
        <f>SUM(F18:G18)/E18</f>
        <v>0.96190476190476193</v>
      </c>
      <c r="I18" s="17">
        <f t="shared" ref="I18" si="1">(E18-SUM(F18:G18))-K18</f>
        <v>4</v>
      </c>
      <c r="J18" s="18">
        <f t="shared" ref="J18" si="2">I18/E18</f>
        <v>3.8095238095238099E-2</v>
      </c>
      <c r="K18" s="17">
        <f>SUM(K14:K17)</f>
        <v>0</v>
      </c>
      <c r="L18" s="18">
        <f t="shared" si="0"/>
        <v>0</v>
      </c>
      <c r="M18" s="17">
        <f>AVERAGE(M14:M17)</f>
        <v>94.5</v>
      </c>
      <c r="N18" s="19">
        <f>AVERAGE(N14:N17)</f>
        <v>0.87250000000000005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19.3320312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51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>
        <v>1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85</v>
      </c>
      <c r="N14" s="15">
        <v>0.53</v>
      </c>
    </row>
    <row r="15" spans="1:14" s="11" customFormat="1" x14ac:dyDescent="0.25">
      <c r="A15" s="9" t="str">
        <f>'1'!A15</f>
        <v>CALCULO DIFERENCIAL</v>
      </c>
      <c r="B15" s="9" t="s">
        <v>51</v>
      </c>
      <c r="C15" s="9" t="str">
        <f>'1'!C15</f>
        <v>101-B</v>
      </c>
      <c r="D15" s="9" t="str">
        <f>'1'!D15</f>
        <v>IIND</v>
      </c>
      <c r="E15" s="9">
        <v>29</v>
      </c>
      <c r="F15" s="9">
        <v>29</v>
      </c>
      <c r="G15" s="9">
        <v>0</v>
      </c>
      <c r="H15" s="10">
        <f t="shared" ref="H14:H17" si="3">F15/E15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84</v>
      </c>
      <c r="N15" s="15">
        <v>0.66</v>
      </c>
    </row>
    <row r="16" spans="1:14" s="11" customFormat="1" x14ac:dyDescent="0.25">
      <c r="A16" s="9" t="str">
        <f>'1'!A16</f>
        <v>ALGEBRALINEAL</v>
      </c>
      <c r="B16" s="9" t="s">
        <v>51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>
        <v>2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94</v>
      </c>
      <c r="N16" s="15">
        <v>0.91</v>
      </c>
    </row>
    <row r="17" spans="1:14" s="11" customFormat="1" x14ac:dyDescent="0.25">
      <c r="A17" s="9" t="str">
        <f>'1'!A17</f>
        <v>ALGEBRA LINEAL</v>
      </c>
      <c r="B17" s="9" t="s">
        <v>51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>
        <v>1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92</v>
      </c>
      <c r="N17" s="15">
        <v>0.92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106</v>
      </c>
      <c r="F18" s="17">
        <f>SUM(F14:F17)</f>
        <v>102</v>
      </c>
      <c r="G18" s="17">
        <f>SUM(G14:G17)</f>
        <v>4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88.75</v>
      </c>
      <c r="N18" s="19">
        <f>AVERAGE(N14:N17)</f>
        <v>0.755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HUMBERTO VEGA MULATO</v>
      </c>
      <c r="C27" s="39"/>
      <c r="D27" s="39"/>
      <c r="E27" s="13"/>
      <c r="F27" s="13"/>
      <c r="G27" s="39" t="s">
        <v>50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ignoredErrors>
    <ignoredError sqref="I14" formulaRange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2023-01-14T19:20:38Z</dcterms:modified>
  <cp:category/>
  <cp:contentStatus/>
</cp:coreProperties>
</file>