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HVM\"/>
    </mc:Choice>
  </mc:AlternateContent>
  <xr:revisionPtr revIDLastSave="0" documentId="8_{09664285-01B3-453A-9954-DBE488D36891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'3'!$A$1:$N$27</definedName>
    <definedName name="_xlnm.Print_Area" localSheetId="3">'4'!$A$1:$N$27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2" l="1"/>
  <c r="N18" i="25" l="1"/>
  <c r="M18" i="25"/>
  <c r="K18" i="25"/>
  <c r="G18" i="25"/>
  <c r="F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18" i="24"/>
  <c r="M18" i="24"/>
  <c r="K18" i="24"/>
  <c r="G18" i="24"/>
  <c r="F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27" i="24" s="1"/>
  <c r="L8" i="24"/>
  <c r="H8" i="24"/>
  <c r="E8" i="24"/>
  <c r="N18" i="23"/>
  <c r="M18" i="23"/>
  <c r="K18" i="23"/>
  <c r="F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2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27" i="22"/>
  <c r="C27" i="22"/>
  <c r="D27" i="22"/>
  <c r="E27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6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7" i="22" l="1"/>
  <c r="I15" i="22"/>
  <c r="I14" i="22"/>
  <c r="L14" i="25"/>
  <c r="L15" i="25"/>
  <c r="L16" i="25"/>
  <c r="L17" i="25"/>
  <c r="H15" i="25"/>
  <c r="E18" i="25"/>
  <c r="L14" i="24"/>
  <c r="L15" i="24"/>
  <c r="L16" i="24"/>
  <c r="L17" i="24"/>
  <c r="E18" i="24"/>
  <c r="L14" i="23"/>
  <c r="L15" i="23"/>
  <c r="L16" i="23"/>
  <c r="L17" i="23"/>
  <c r="E18" i="23"/>
  <c r="L14" i="22"/>
  <c r="E28" i="22"/>
  <c r="I28" i="10"/>
  <c r="L28" i="10"/>
  <c r="I18" i="25" l="1"/>
  <c r="J18" i="25" s="1"/>
  <c r="L18" i="25"/>
  <c r="H18" i="25"/>
  <c r="I18" i="24"/>
  <c r="J18" i="24" s="1"/>
  <c r="L18" i="24"/>
  <c r="H18" i="24"/>
  <c r="I18" i="23"/>
  <c r="L1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<sst xmlns="http://schemas.openxmlformats.org/spreadsheetml/2006/main" count="199" uniqueCount="52">
  <si>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</si>
  <si>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</si>
  <si>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</si>
  <si>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</si>
  <si>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</si>
  <si>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</si>
  <si>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</si>
  <si>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</si>
  <si>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</si>
  <si>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</si>
  <si>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</si>
  <si>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</si>
  <si>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</si>
  <si>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</si>
  <si>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</si>
  <si>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</si>
  <si>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</si>
  <si>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</si>
  <si>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</si>
  <si>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</si>
  <si>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</si>
  <si>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</si>
  <si>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</si>
  <si>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</si>
  <si>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</si>
  <si>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</si>
  <si>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</si>
  <si>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</si>
  <si>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</si>
  <si>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</si>
  <si>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</si>
  <si>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</si>
  <si>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</si>
  <si>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</si>
  <si>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</si>
  <si>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</si>
  <si>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CALCULO DIFERENCIAL</t>
  </si>
  <si>
    <t>ALGEBRALINEAL</t>
  </si>
  <si>
    <t>ALGEBRA LINEAL</t>
  </si>
  <si>
    <t>310-A</t>
  </si>
  <si>
    <t>IINF</t>
  </si>
  <si>
    <t>IIND</t>
  </si>
  <si>
    <t>76.</t>
  </si>
  <si>
    <t>HUMBERTO VEGA MULATO</t>
  </si>
  <si>
    <t>II</t>
  </si>
  <si>
    <t>101-A</t>
  </si>
  <si>
    <t>101-B</t>
  </si>
  <si>
    <t>301-A</t>
  </si>
  <si>
    <t>III</t>
  </si>
  <si>
    <t>V</t>
  </si>
  <si>
    <t>MC. TONATIUH SOSME SANCHEZ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</si>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</sst>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36</v>
      </c>
      <c r="B14" s="9" t="s">
        <v>21</v>
      </c>
      <c r="C14" s="9" t="s">
        <v>45</v>
      </c>
      <c r="D14" s="9" t="s">
        <v>41</v>
      </c>
      <c r="E14" s="9"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0.77</v>
      </c>
    </row>
    <row r="15" spans="1:14" s="11" customFormat="1" x14ac:dyDescent="0.25">
      <c r="A15" s="8" t="s">
        <v>36</v>
      </c>
      <c r="B15" s="9" t="s">
        <v>21</v>
      </c>
      <c r="C15" s="9" t="s">
        <v>46</v>
      </c>
      <c r="D15" s="9" t="s">
        <v>41</v>
      </c>
      <c r="E15" s="9"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 t="s">
        <v>42</v>
      </c>
      <c r="N15" s="15">
        <v>0.54</v>
      </c>
    </row>
    <row r="16" spans="1:14" s="11" customFormat="1" x14ac:dyDescent="0.25">
      <c r="A16" s="8" t="s">
        <v>37</v>
      </c>
      <c r="B16" s="9" t="s">
        <v>21</v>
      </c>
      <c r="C16" s="9" t="s">
        <v>47</v>
      </c>
      <c r="D16" s="9" t="s">
        <v>41</v>
      </c>
      <c r="E16" s="9"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</v>
      </c>
      <c r="N16" s="15">
        <v>1</v>
      </c>
    </row>
    <row r="17" spans="1:18" s="11" customFormat="1" x14ac:dyDescent="0.25">
      <c r="A17" s="8" t="s">
        <v>38</v>
      </c>
      <c r="B17" s="9" t="s">
        <v>21</v>
      </c>
      <c r="C17" s="9" t="s">
        <v>39</v>
      </c>
      <c r="D17" s="9" t="s">
        <v>40</v>
      </c>
      <c r="E17" s="9">
        <v>25</v>
      </c>
      <c r="F17" s="9">
        <v>24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86</v>
      </c>
      <c r="N17" s="15">
        <v>0.96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100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80</v>
      </c>
      <c r="N28" s="19">
        <f>AVERAGE(N14:N27)</f>
        <v>0.8175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HUMBERTO VEGA MULATO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44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0.63</v>
      </c>
    </row>
    <row r="15" spans="1:14" s="11" customFormat="1" x14ac:dyDescent="0.25">
      <c r="A15" s="9" t="str">
        <f>'1'!A15</f>
        <v>CALCULO DIFERENCIAL</v>
      </c>
      <c r="B15" s="9" t="s">
        <v>44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87</v>
      </c>
      <c r="N15" s="15">
        <v>0.71</v>
      </c>
    </row>
    <row r="16" spans="1:14" s="11" customFormat="1" x14ac:dyDescent="0.25">
      <c r="A16" s="9" t="str">
        <f>'1'!A16</f>
        <v>ALGEBRALINEAL</v>
      </c>
      <c r="B16" s="9" t="s">
        <v>44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>
        <v>19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86</v>
      </c>
      <c r="N16" s="15">
        <v>0.86</v>
      </c>
    </row>
    <row r="17" spans="1:14" s="11" customFormat="1" x14ac:dyDescent="0.25">
      <c r="A17" s="9" t="str">
        <f>'1'!A17</f>
        <v>ALGEBRA LINEAL</v>
      </c>
      <c r="B17" s="9" t="s">
        <v>44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>
        <v>22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83</v>
      </c>
      <c r="N17" s="15">
        <v>0.88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97</v>
      </c>
      <c r="G28" s="17">
        <f>SUM(G14:G27)</f>
        <v>0</v>
      </c>
      <c r="H28" s="18">
        <f>SUM(F28:G28)/E28</f>
        <v>0.92380952380952386</v>
      </c>
      <c r="I28" s="17">
        <f t="shared" si="0"/>
        <v>8</v>
      </c>
      <c r="J28" s="18">
        <f t="shared" ref="J28" si="2">I28/E28</f>
        <v>7.6190476190476197E-2</v>
      </c>
      <c r="K28" s="17">
        <f>SUM(K14:K27)</f>
        <v>0</v>
      </c>
      <c r="L28" s="18">
        <f t="shared" si="1"/>
        <v>0</v>
      </c>
      <c r="M28" s="17">
        <f>AVERAGE(M14:M27)</f>
        <v>84.75</v>
      </c>
      <c r="N28" s="19">
        <f>AVERAGE(N14:N27)</f>
        <v>0.76999999999999991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HUMBERTO VEGA MULATO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7"/>
  <sheetViews>
    <sheetView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48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29</v>
      </c>
      <c r="G14" s="9"/>
      <c r="H14" s="10"/>
      <c r="I14" s="9">
        <f t="shared" ref="I14:I18" si="0">(E14-SUM(F14:G14))-K14</f>
        <v>1</v>
      </c>
      <c r="J14" s="10"/>
      <c r="K14" s="9">
        <v>0</v>
      </c>
      <c r="L14" s="10">
        <f t="shared" ref="L14:L18" si="1">K14/E14</f>
        <v>0</v>
      </c>
      <c r="M14" s="9">
        <v>68</v>
      </c>
      <c r="N14" s="15">
        <v>0.97</v>
      </c>
    </row>
    <row r="15" spans="1:14" s="11" customFormat="1" x14ac:dyDescent="0.25">
      <c r="A15" s="9" t="str">
        <f>'1'!A15</f>
        <v>CALCULO DIFERENCIAL</v>
      </c>
      <c r="B15" s="9" t="s">
        <v>48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76</v>
      </c>
      <c r="N15" s="15">
        <v>0.64</v>
      </c>
    </row>
    <row r="16" spans="1:14" s="11" customFormat="1" x14ac:dyDescent="0.25">
      <c r="A16" s="9" t="str">
        <f>'1'!A16</f>
        <v>ALGEBRALINEAL</v>
      </c>
      <c r="B16" s="9" t="s">
        <v>48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85</v>
      </c>
      <c r="N16" s="15">
        <v>0.68</v>
      </c>
    </row>
    <row r="17" spans="1:14" s="11" customFormat="1" x14ac:dyDescent="0.25">
      <c r="A17" s="9" t="str">
        <f>'1'!A17</f>
        <v>ALGEBRA LINEAL</v>
      </c>
      <c r="B17" s="9" t="s">
        <v>48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>
        <v>24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77</v>
      </c>
      <c r="N17" s="15">
        <v>0.96</v>
      </c>
    </row>
    <row r="18" spans="1:14" ht="13.8" thickBot="1" x14ac:dyDescent="0.3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105</v>
      </c>
      <c r="F18" s="17">
        <f>SUM(F14:F17)</f>
        <v>100</v>
      </c>
      <c r="G18" s="17"/>
      <c r="H18" s="18"/>
      <c r="I18" s="17">
        <f t="shared" si="0"/>
        <v>5</v>
      </c>
      <c r="J18" s="18"/>
      <c r="K18" s="17">
        <f>SUM(K14:K17)</f>
        <v>0</v>
      </c>
      <c r="L18" s="18">
        <f t="shared" si="1"/>
        <v>0</v>
      </c>
      <c r="M18" s="17">
        <f>AVERAGE(M14:M17)</f>
        <v>76.5</v>
      </c>
      <c r="N18" s="19">
        <f>AVERAGE(N14:N17)</f>
        <v>0.8125</v>
      </c>
    </row>
    <row r="20" spans="1:14" ht="120" customHeight="1" x14ac:dyDescent="0.25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12"/>
    </row>
    <row r="23" spans="1:14" x14ac:dyDescent="0.25">
      <c r="B23" s="36" t="s">
        <v>27</v>
      </c>
      <c r="C23" s="36"/>
      <c r="D23" s="36"/>
      <c r="G23" s="21" t="s">
        <v>28</v>
      </c>
      <c r="H23" s="21"/>
      <c r="I23" s="21"/>
      <c r="J23" s="21"/>
    </row>
    <row r="24" spans="1:14" ht="62.25" customHeight="1" x14ac:dyDescent="0.25">
      <c r="B24" s="37"/>
      <c r="C24" s="37"/>
      <c r="D24" s="37"/>
      <c r="G24" s="33"/>
      <c r="H24" s="33"/>
      <c r="I24" s="33"/>
      <c r="J24" s="33"/>
    </row>
    <row r="25" spans="1:14" hidden="1" x14ac:dyDescent="0.25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5"/>
    <row r="27" spans="1:14" ht="45" customHeight="1" x14ac:dyDescent="0.25">
      <c r="B27" s="39" t="str">
        <f>B10</f>
        <v>HUMBERTO VEGA MULATO</v>
      </c>
      <c r="C27" s="39"/>
      <c r="D27" s="39"/>
      <c r="E27" s="13"/>
      <c r="F27" s="13"/>
      <c r="G27" s="39" t="s">
        <v>35</v>
      </c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7"/>
  <sheetViews>
    <sheetView topLeftCell="A10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49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f t="shared" ref="L14:L18" si="0">K14/E14</f>
        <v>0</v>
      </c>
      <c r="M14" s="9">
        <v>96</v>
      </c>
      <c r="N14" s="15">
        <v>0.87</v>
      </c>
    </row>
    <row r="15" spans="1:14" s="11" customFormat="1" x14ac:dyDescent="0.25">
      <c r="A15" s="9" t="str">
        <f>'1'!A15</f>
        <v>CALCULO DIFERENCIAL</v>
      </c>
      <c r="B15" s="9" t="s">
        <v>49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>
        <v>28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95</v>
      </c>
      <c r="N15" s="15">
        <v>0.75</v>
      </c>
    </row>
    <row r="16" spans="1:14" s="11" customFormat="1" x14ac:dyDescent="0.25">
      <c r="A16" s="9" t="str">
        <f>'1'!A16</f>
        <v>ALGEBRALINEAL</v>
      </c>
      <c r="B16" s="9" t="s">
        <v>49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>
        <v>20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91</v>
      </c>
      <c r="N16" s="15">
        <v>0.91</v>
      </c>
    </row>
    <row r="17" spans="1:14" s="11" customFormat="1" x14ac:dyDescent="0.25">
      <c r="A17" s="9" t="str">
        <f>'1'!A17</f>
        <v>ALGEBRA LINEAL</v>
      </c>
      <c r="B17" s="9" t="s">
        <v>49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>
        <v>24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96</v>
      </c>
      <c r="N17" s="15">
        <v>0.96</v>
      </c>
    </row>
    <row r="18" spans="1:14" ht="13.8" thickBot="1" x14ac:dyDescent="0.3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105</v>
      </c>
      <c r="F18" s="17">
        <f>SUM(F14:F17)</f>
        <v>101</v>
      </c>
      <c r="G18" s="17">
        <f>SUM(G14:G17)</f>
        <v>0</v>
      </c>
      <c r="H18" s="18">
        <f>SUM(F18:G18)/E18</f>
        <v>0.96190476190476193</v>
      </c>
      <c r="I18" s="17">
        <f t="shared" ref="I18" si="1">(E18-SUM(F18:G18))-K18</f>
        <v>4</v>
      </c>
      <c r="J18" s="18">
        <f t="shared" ref="J18" si="2">I18/E18</f>
        <v>3.8095238095238099E-2</v>
      </c>
      <c r="K18" s="17">
        <f>SUM(K14:K17)</f>
        <v>0</v>
      </c>
      <c r="L18" s="18">
        <f t="shared" si="0"/>
        <v>0</v>
      </c>
      <c r="M18" s="17">
        <f>AVERAGE(M14:M17)</f>
        <v>94.5</v>
      </c>
      <c r="N18" s="19">
        <f>AVERAGE(N14:N17)</f>
        <v>0.87250000000000005</v>
      </c>
    </row>
    <row r="20" spans="1:14" ht="120" customHeight="1" x14ac:dyDescent="0.25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12"/>
    </row>
    <row r="23" spans="1:14" x14ac:dyDescent="0.25">
      <c r="B23" s="36" t="s">
        <v>27</v>
      </c>
      <c r="C23" s="36"/>
      <c r="D23" s="36"/>
      <c r="G23" s="21" t="s">
        <v>28</v>
      </c>
      <c r="H23" s="21"/>
      <c r="I23" s="21"/>
      <c r="J23" s="21"/>
    </row>
    <row r="24" spans="1:14" ht="62.25" customHeight="1" x14ac:dyDescent="0.25">
      <c r="B24" s="37"/>
      <c r="C24" s="37"/>
      <c r="D24" s="37"/>
      <c r="G24" s="33"/>
      <c r="H24" s="33"/>
      <c r="I24" s="33"/>
      <c r="J24" s="33"/>
    </row>
    <row r="25" spans="1:14" hidden="1" x14ac:dyDescent="0.25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5"/>
    <row r="27" spans="1:14" ht="45" customHeight="1" x14ac:dyDescent="0.25">
      <c r="B27" s="39" t="str">
        <f>B10</f>
        <v>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abSelected="1" zoomScale="85" zoomScaleNormal="85" zoomScaleSheetLayoutView="100" workbookViewId="0">
      <selection activeCell="P18" sqref="P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19.3320312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51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29</v>
      </c>
      <c r="G14" s="9">
        <v>1</v>
      </c>
      <c r="H14" s="10">
        <v>1</v>
      </c>
      <c r="I14" s="9">
        <f t="shared" ref="I14:I18" si="0">(E14-SUM(F14:G14))-K14</f>
        <v>0</v>
      </c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>
        <v>85</v>
      </c>
      <c r="N14" s="15">
        <v>0.53</v>
      </c>
    </row>
    <row r="15" spans="1:14" s="11" customFormat="1" x14ac:dyDescent="0.25">
      <c r="A15" s="9" t="str">
        <f>'1'!A15</f>
        <v>CALCULO DIFERENCIAL</v>
      </c>
      <c r="B15" s="9" t="s">
        <v>51</v>
      </c>
      <c r="C15" s="9" t="str">
        <f>'1'!C15</f>
        <v>101-B</v>
      </c>
      <c r="D15" s="9" t="str">
        <f>'1'!D15</f>
        <v>IIND</v>
      </c>
      <c r="E15" s="9">
        <v>29</v>
      </c>
      <c r="F15" s="9">
        <v>29</v>
      </c>
      <c r="G15" s="9">
        <v>0</v>
      </c>
      <c r="H15" s="10">
        <f t="shared" ref="H14:H17" si="3">F15/E15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84</v>
      </c>
      <c r="N15" s="15">
        <v>0.66</v>
      </c>
    </row>
    <row r="16" spans="1:14" s="11" customFormat="1" x14ac:dyDescent="0.25">
      <c r="A16" s="9" t="str">
        <f>'1'!A16</f>
        <v>ALGEBRALINEAL</v>
      </c>
      <c r="B16" s="9" t="s">
        <v>51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>
        <v>20</v>
      </c>
      <c r="G16" s="9">
        <v>2</v>
      </c>
      <c r="H16" s="10"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94</v>
      </c>
      <c r="N16" s="15">
        <v>0.91</v>
      </c>
    </row>
    <row r="17" spans="1:14" s="11" customFormat="1" x14ac:dyDescent="0.25">
      <c r="A17" s="9" t="str">
        <f>'1'!A17</f>
        <v>ALGEBRA LINEAL</v>
      </c>
      <c r="B17" s="9" t="s">
        <v>51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>
        <v>24</v>
      </c>
      <c r="G17" s="9">
        <v>1</v>
      </c>
      <c r="H17" s="10"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92</v>
      </c>
      <c r="N17" s="15">
        <v>0.92</v>
      </c>
    </row>
    <row r="18" spans="1:14" ht="13.8" thickBot="1" x14ac:dyDescent="0.3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106</v>
      </c>
      <c r="F18" s="17">
        <f>SUM(F14:F17)</f>
        <v>102</v>
      </c>
      <c r="G18" s="17">
        <f>SUM(G14:G17)</f>
        <v>4</v>
      </c>
      <c r="H18" s="18">
        <f>SUM(F18:G18)/E18</f>
        <v>1</v>
      </c>
      <c r="I18" s="17">
        <f t="shared" si="0"/>
        <v>0</v>
      </c>
      <c r="J18" s="18">
        <f t="shared" si="1"/>
        <v>0</v>
      </c>
      <c r="K18" s="17">
        <f>SUM(K14:K17)</f>
        <v>0</v>
      </c>
      <c r="L18" s="18">
        <f t="shared" si="2"/>
        <v>0</v>
      </c>
      <c r="M18" s="17">
        <f>AVERAGE(M14:M17)</f>
        <v>88.75</v>
      </c>
      <c r="N18" s="19">
        <f>AVERAGE(N14:N17)</f>
        <v>0.755</v>
      </c>
    </row>
    <row r="20" spans="1:14" ht="120" customHeight="1" x14ac:dyDescent="0.25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12"/>
    </row>
    <row r="23" spans="1:14" x14ac:dyDescent="0.25">
      <c r="B23" s="36" t="s">
        <v>27</v>
      </c>
      <c r="C23" s="36"/>
      <c r="D23" s="36"/>
      <c r="G23" s="21" t="s">
        <v>28</v>
      </c>
      <c r="H23" s="21"/>
      <c r="I23" s="21"/>
      <c r="J23" s="21"/>
    </row>
    <row r="24" spans="1:14" ht="62.25" customHeight="1" x14ac:dyDescent="0.25">
      <c r="B24" s="37"/>
      <c r="C24" s="37"/>
      <c r="D24" s="37"/>
      <c r="G24" s="33"/>
      <c r="H24" s="33"/>
      <c r="I24" s="33"/>
      <c r="J24" s="33"/>
    </row>
    <row r="25" spans="1:14" hidden="1" x14ac:dyDescent="0.25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5"/>
    <row r="27" spans="1:14" ht="45" customHeight="1" x14ac:dyDescent="0.25">
      <c r="B27" s="39" t="str">
        <f>B10</f>
        <v>HUMBERTO VEGA MULATO</v>
      </c>
      <c r="C27" s="39"/>
      <c r="D27" s="39"/>
      <c r="E27" s="13"/>
      <c r="F27" s="13"/>
      <c r="G27" s="39" t="s">
        <v>50</v>
      </c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ignoredErrors>
    <ignoredError sqref="I14" formulaRange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2023-01-14T19:20:38Z</dcterms:modified>
  <cp:category/>
  <cp:contentStatus/>
</cp:coreProperties>
</file>