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REPORTES PARCIAL\"/>
    </mc:Choice>
  </mc:AlternateContent>
  <bookViews>
    <workbookView xWindow="-120" yWindow="-120" windowWidth="12240" windowHeight="86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H17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<sst xmlns="http://schemas.openxmlformats.org/spreadsheetml/2006/main" count="183" uniqueCount="45">
  <si>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</si>
  <si>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</si>
  <si>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</si>
  <si>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</si>
  <si>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</si>
  <si>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</si>
  <si>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</si>
  <si>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</si>
  <si>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</si>
  <si>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</si>
  <si>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</si>
  <si>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</si>
  <si>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</si>
  <si>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</si>
  <si>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</si>
  <si>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</si>
  <si>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</si>
  <si>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</si>
  <si>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</si>
  <si>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</si>
  <si>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</si>
  <si>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</si>
  <si>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</si>
  <si>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</si>
  <si>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</si>
  <si>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</si>
  <si>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</si>
  <si>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</si>
  <si>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</si>
  <si>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</si>
  <si>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</si>
  <si>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</si>
  <si>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</si>
  <si>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</si>
  <si>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III</t>
  </si>
  <si>
    <t>MCA. LUCILA MARÍN SANTOS</t>
  </si>
  <si>
    <t>105A</t>
  </si>
  <si>
    <t>105C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</si>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</sst>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3" zoomScaleNormal="100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2</v>
      </c>
      <c r="I8" s="32" t="s">
        <v>7</v>
      </c>
      <c r="J8" s="32"/>
      <c r="K8" s="32"/>
      <c r="L8" s="33" t="s">
        <v>44</v>
      </c>
      <c r="M8" s="33"/>
      <c r="N8" s="33"/>
    </row>
    <row r="10" spans="1:17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27</v>
      </c>
      <c r="Q13" s="1">
        <f>P13/P14</f>
        <v>0.84375</v>
      </c>
    </row>
    <row r="14" spans="1:17" s="11" customFormat="1" x14ac:dyDescent="0.2">
      <c r="A14" s="8" t="s">
        <v>42</v>
      </c>
      <c r="B14" s="9" t="s">
        <v>21</v>
      </c>
      <c r="C14" s="9" t="s">
        <v>36</v>
      </c>
      <c r="D14" s="9" t="s">
        <v>31</v>
      </c>
      <c r="E14" s="9">
        <v>34</v>
      </c>
      <c r="F14" s="9">
        <v>28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0.76</v>
      </c>
      <c r="P14" s="11">
        <v>32</v>
      </c>
    </row>
    <row r="15" spans="1:17" s="11" customFormat="1" x14ac:dyDescent="0.2">
      <c r="A15" s="8" t="s">
        <v>42</v>
      </c>
      <c r="B15" s="9" t="s">
        <v>21</v>
      </c>
      <c r="C15" s="9" t="s">
        <v>43</v>
      </c>
      <c r="D15" s="9" t="s">
        <v>31</v>
      </c>
      <c r="E15" s="9">
        <v>26</v>
      </c>
      <c r="F15" s="9">
        <v>20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75</v>
      </c>
      <c r="N15" s="15">
        <v>0.77</v>
      </c>
    </row>
    <row r="16" spans="1:17" s="11" customFormat="1" x14ac:dyDescent="0.2">
      <c r="A16" s="8" t="s">
        <v>42</v>
      </c>
      <c r="B16" s="9" t="s">
        <v>21</v>
      </c>
      <c r="C16" s="9" t="s">
        <v>37</v>
      </c>
      <c r="D16" s="9" t="s">
        <v>31</v>
      </c>
      <c r="E16" s="9">
        <v>27</v>
      </c>
      <c r="F16" s="9">
        <v>23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81</v>
      </c>
      <c r="N16" s="15">
        <v>0.67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85</v>
      </c>
      <c r="N17" s="15">
        <v>0.82</v>
      </c>
    </row>
    <row r="18" spans="1:14" s="11" customFormat="1" x14ac:dyDescent="0.2">
      <c r="A18" s="8" t="s">
        <v>38</v>
      </c>
      <c r="B18" s="9" t="s">
        <v>21</v>
      </c>
      <c r="C18" s="9" t="s">
        <v>41</v>
      </c>
      <c r="D18" s="9" t="s">
        <v>31</v>
      </c>
      <c r="E18" s="9">
        <v>19</v>
      </c>
      <c r="F18" s="9">
        <v>17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122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80.8</v>
      </c>
      <c r="N28" s="19">
        <f>AVERAGE(N14:N27)</f>
        <v>0.73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MCA. LUCILA MARÍN SANTOS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 t="s">
        <v>34</v>
      </c>
      <c r="C14" s="9" t="str">
        <f>'1'!C14</f>
        <v>105A</v>
      </c>
      <c r="D14" s="9" t="str">
        <f>'1'!D14</f>
        <v>DLA</v>
      </c>
      <c r="E14" s="9">
        <f>'1'!E14</f>
        <v>34</v>
      </c>
      <c r="F14" s="9">
        <v>26</v>
      </c>
      <c r="G14" s="9"/>
      <c r="H14" s="10">
        <f t="shared" ref="H14:H27" si="0">F14/E14</f>
        <v>0.76470588235294112</v>
      </c>
      <c r="I14" s="9">
        <f t="shared" ref="I14:I28" si="1">(E14-SUM(F14:G14))-K14</f>
        <v>8</v>
      </c>
      <c r="J14" s="10">
        <f t="shared" ref="J14:J28" si="2">I14/E14</f>
        <v>0.23529411764705882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26</v>
      </c>
      <c r="G28" s="17">
        <f>SUM(G14:G27)</f>
        <v>0</v>
      </c>
      <c r="H28" s="18">
        <f>SUM(F28:G28)/E28</f>
        <v>0.21848739495798319</v>
      </c>
      <c r="I28" s="17">
        <f t="shared" si="1"/>
        <v>93</v>
      </c>
      <c r="J28" s="18">
        <f t="shared" si="2"/>
        <v>0.78151260504201681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MCA. LUCILA MARÍN SANTOS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MCA. LUCILA MARÍN SANTOS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MCA. LUCILA MARÍN SANTOS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2022-10-21T19:29:09Z</dcterms:modified>
  <cp:category/>
  <cp:contentStatus/>
</cp:coreProperties>
</file>