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SEPT 2022 ENE 2023\REPORTES PARCIAL\"/>
    </mc:Choice>
  </mc:AlternateContent>
  <bookViews>
    <workbookView xWindow="-120" yWindow="-120" windowWidth="12240" windowHeight="864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J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H17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L26" i="10"/>
  <c r="I26" i="10"/>
  <c r="L25" i="10"/>
  <c r="I25" i="10"/>
  <c r="L24" i="10"/>
  <c r="I24" i="10"/>
  <c r="L23" i="10"/>
  <c r="I23" i="10"/>
  <c r="L22" i="10"/>
  <c r="I22" i="10"/>
  <c r="L21" i="10"/>
  <c r="I21" i="10"/>
  <c r="L20" i="10"/>
  <c r="I20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I16" i="22" l="1"/>
  <c r="J16" i="22" s="1"/>
  <c r="H16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<sst xmlns="http://schemas.openxmlformats.org/spreadsheetml/2006/main" count="183" uniqueCount="45">
  <si>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</si>
  <si>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</si>
  <si>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</si>
  <si>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</si>
  <si>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</si>
  <si>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</si>
  <si>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</si>
  <si>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</si>
  <si>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</si>
  <si>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</si>
  <si>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</si>
  <si>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</si>
  <si>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</si>
  <si>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</si>
  <si>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</si>
  <si>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</si>
  <si>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</si>
  <si>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</si>
  <si>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</si>
  <si>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</si>
  <si>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</si>
  <si>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</si>
  <si>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</si>
  <si>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</si>
  <si>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</si>
  <si>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</si>
  <si>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</si>
  <si>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</si>
  <si>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</si>
  <si>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</si>
  <si>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</si>
  <si>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</si>
  <si>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</si>
  <si>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</si>
  <si>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III</t>
  </si>
  <si>
    <t>MCA. LUCILA MARÍN SANTOS</t>
  </si>
  <si>
    <t>105A</t>
  </si>
  <si>
    <t>105C</t>
  </si>
  <si>
    <t>PROCESOS DE DIRECCIÓN</t>
  </si>
  <si>
    <t>705A</t>
  </si>
  <si>
    <t>L.C. MANUEL DE JESÚS CANO BUSTAMANTE</t>
  </si>
  <si>
    <t>705B</t>
  </si>
  <si>
    <t>FUNDAMENTOS DE INVESTIGACIÓN</t>
  </si>
  <si>
    <t>105B</t>
  </si>
  <si>
    <t>SEP 22 - ENE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</si>
</sst>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3" zoomScaleNormal="100" zoomScaleSheetLayoutView="100" workbookViewId="0">
      <selection activeCell="L9" sqref="L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7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2</v>
      </c>
      <c r="I8" s="32" t="s">
        <v>7</v>
      </c>
      <c r="J8" s="32"/>
      <c r="K8" s="32"/>
      <c r="L8" s="33" t="s">
        <v>44</v>
      </c>
      <c r="M8" s="33"/>
      <c r="N8" s="33"/>
    </row>
    <row r="10" spans="1:17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7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P13" s="1">
        <v>27</v>
      </c>
      <c r="Q13" s="1">
        <f>P13/P14</f>
        <v>0.84375</v>
      </c>
    </row>
    <row r="14" spans="1:17" s="11" customFormat="1" x14ac:dyDescent="0.2">
      <c r="A14" s="8" t="s">
        <v>42</v>
      </c>
      <c r="B14" s="9" t="s">
        <v>21</v>
      </c>
      <c r="C14" s="9" t="s">
        <v>36</v>
      </c>
      <c r="D14" s="9" t="s">
        <v>31</v>
      </c>
      <c r="E14" s="9">
        <v>34</v>
      </c>
      <c r="F14" s="9">
        <v>28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0.76</v>
      </c>
      <c r="P14" s="11">
        <v>32</v>
      </c>
    </row>
    <row r="15" spans="1:17" s="11" customFormat="1" x14ac:dyDescent="0.2">
      <c r="A15" s="8" t="s">
        <v>42</v>
      </c>
      <c r="B15" s="9" t="s">
        <v>21</v>
      </c>
      <c r="C15" s="9" t="s">
        <v>43</v>
      </c>
      <c r="D15" s="9" t="s">
        <v>31</v>
      </c>
      <c r="E15" s="9">
        <v>26</v>
      </c>
      <c r="F15" s="9">
        <v>20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75</v>
      </c>
      <c r="N15" s="15">
        <v>0.77</v>
      </c>
    </row>
    <row r="16" spans="1:17" s="11" customFormat="1" x14ac:dyDescent="0.2">
      <c r="A16" s="8" t="s">
        <v>42</v>
      </c>
      <c r="B16" s="9" t="s">
        <v>21</v>
      </c>
      <c r="C16" s="9" t="s">
        <v>37</v>
      </c>
      <c r="D16" s="9" t="s">
        <v>31</v>
      </c>
      <c r="E16" s="9">
        <v>27</v>
      </c>
      <c r="F16" s="9">
        <v>23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81</v>
      </c>
      <c r="N16" s="15">
        <v>0.67</v>
      </c>
    </row>
    <row r="17" spans="1:14" s="11" customFormat="1" x14ac:dyDescent="0.2">
      <c r="A17" s="8" t="s">
        <v>38</v>
      </c>
      <c r="B17" s="9" t="s">
        <v>21</v>
      </c>
      <c r="C17" s="9" t="s">
        <v>39</v>
      </c>
      <c r="D17" s="9" t="s">
        <v>31</v>
      </c>
      <c r="E17" s="9">
        <v>39</v>
      </c>
      <c r="F17" s="9">
        <v>34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85</v>
      </c>
      <c r="N17" s="15">
        <v>0.82</v>
      </c>
    </row>
    <row r="18" spans="1:14" s="11" customFormat="1" x14ac:dyDescent="0.2">
      <c r="A18" s="8" t="s">
        <v>38</v>
      </c>
      <c r="B18" s="9" t="s">
        <v>21</v>
      </c>
      <c r="C18" s="9" t="s">
        <v>41</v>
      </c>
      <c r="D18" s="9" t="s">
        <v>31</v>
      </c>
      <c r="E18" s="9">
        <v>19</v>
      </c>
      <c r="F18" s="9">
        <v>17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82</v>
      </c>
      <c r="N18" s="15">
        <v>0.63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122</v>
      </c>
      <c r="G28" s="17">
        <f>SUM(G14:G27)</f>
        <v>0</v>
      </c>
      <c r="H28" s="18"/>
      <c r="I28" s="17">
        <f t="shared" si="0"/>
        <v>23</v>
      </c>
      <c r="J28" s="18"/>
      <c r="K28" s="17">
        <f>SUM(K14:K27)</f>
        <v>0</v>
      </c>
      <c r="L28" s="18">
        <f t="shared" si="1"/>
        <v>0</v>
      </c>
      <c r="M28" s="17">
        <f>AVERAGE(M14:M27)</f>
        <v>80.8</v>
      </c>
      <c r="N28" s="19">
        <f>AVERAGE(N14:N27)</f>
        <v>0.73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LUCILA MARÍN SANTOS</v>
      </c>
      <c r="C37" s="39"/>
      <c r="D37" s="39"/>
      <c r="E37" s="13"/>
      <c r="F37" s="13"/>
      <c r="G37" s="39" t="s">
        <v>40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O14" sqref="O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MCA. LUCILA MARÍN SANTOS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INVESTIGACIÓN</v>
      </c>
      <c r="B14" s="9" t="s">
        <v>34</v>
      </c>
      <c r="C14" s="9" t="str">
        <f>'1'!C14</f>
        <v>105A</v>
      </c>
      <c r="D14" s="9" t="str">
        <f>'1'!D14</f>
        <v>DLA</v>
      </c>
      <c r="E14" s="9">
        <f>'1'!E14</f>
        <v>34</v>
      </c>
      <c r="F14" s="9">
        <v>26</v>
      </c>
      <c r="G14" s="9"/>
      <c r="H14" s="10">
        <f t="shared" ref="H14:H27" si="0">F14/E14</f>
        <v>0.76470588235294112</v>
      </c>
      <c r="I14" s="9">
        <f t="shared" ref="I14:I28" si="1">(E14-SUM(F14:G14))-K14</f>
        <v>8</v>
      </c>
      <c r="J14" s="10">
        <f t="shared" ref="J14:J28" si="2">I14/E14</f>
        <v>0.23529411764705882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FUNDAMENTOS DE INVESTIGACIÓN</v>
      </c>
      <c r="B16" s="9"/>
      <c r="C16" s="9" t="str">
        <f>'1'!C16</f>
        <v>105C</v>
      </c>
      <c r="D16" s="9" t="str">
        <f>'1'!D16</f>
        <v>DLA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PROCESOS DE DIRECCIÓN</v>
      </c>
      <c r="B17" s="9"/>
      <c r="C17" s="9" t="str">
        <f>'1'!C17</f>
        <v>705A</v>
      </c>
      <c r="D17" s="9" t="str">
        <f>'1'!D17</f>
        <v>DLA</v>
      </c>
      <c r="E17" s="9">
        <f>'1'!E17</f>
        <v>39</v>
      </c>
      <c r="F17" s="9"/>
      <c r="G17" s="9"/>
      <c r="H17" s="10">
        <f t="shared" si="0"/>
        <v>0</v>
      </c>
      <c r="I17" s="9">
        <f t="shared" si="1"/>
        <v>39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PROCESOS DE DIRECCIÓN</v>
      </c>
      <c r="B18" s="9"/>
      <c r="C18" s="9" t="str">
        <f>'1'!C18</f>
        <v>705B</v>
      </c>
      <c r="D18" s="9" t="str">
        <f>'1'!D18</f>
        <v>DLA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26</v>
      </c>
      <c r="G28" s="17">
        <f>SUM(G14:G27)</f>
        <v>0</v>
      </c>
      <c r="H28" s="18">
        <f>SUM(F28:G28)/E28</f>
        <v>0.21848739495798319</v>
      </c>
      <c r="I28" s="17">
        <f t="shared" si="1"/>
        <v>93</v>
      </c>
      <c r="J28" s="18">
        <f t="shared" si="2"/>
        <v>0.78151260504201681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LUCILA MARÍN SANTOS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MCA. LUCILA MARÍN SANTOS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105A</v>
      </c>
      <c r="D14" s="9" t="str">
        <f>'1'!D14</f>
        <v>DLA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INVESTIGACIÓN</v>
      </c>
      <c r="B15" s="9"/>
      <c r="C15" s="9" t="str">
        <f>'1'!C15</f>
        <v>105B</v>
      </c>
      <c r="D15" s="9" t="str">
        <f>'1'!D15</f>
        <v>DLA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FUNDAMENTOS DE INVESTIGACIÓN</v>
      </c>
      <c r="B16" s="9"/>
      <c r="C16" s="9" t="str">
        <f>'1'!C16</f>
        <v>105C</v>
      </c>
      <c r="D16" s="9" t="str">
        <f>'1'!D16</f>
        <v>DLA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PROCESOS DE DIRECCIÓN</v>
      </c>
      <c r="B17" s="9"/>
      <c r="C17" s="9" t="str">
        <f>'1'!C17</f>
        <v>705A</v>
      </c>
      <c r="D17" s="9" t="str">
        <f>'1'!D17</f>
        <v>DLA</v>
      </c>
      <c r="E17" s="9">
        <f>'1'!E17</f>
        <v>39</v>
      </c>
      <c r="F17" s="9"/>
      <c r="G17" s="9"/>
      <c r="H17" s="10">
        <f t="shared" si="0"/>
        <v>0</v>
      </c>
      <c r="I17" s="9">
        <f t="shared" si="1"/>
        <v>39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PROCESOS DE DIRECCIÓN</v>
      </c>
      <c r="B18" s="9"/>
      <c r="C18" s="9" t="str">
        <f>'1'!C18</f>
        <v>705B</v>
      </c>
      <c r="D18" s="9" t="str">
        <f>'1'!D18</f>
        <v>DLA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LUCILA MARÍN SANTOS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MCA. LUCILA MARÍN SANTOS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105A</v>
      </c>
      <c r="D14" s="9" t="str">
        <f>'1'!D14</f>
        <v>DLA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INVESTIGACIÓN</v>
      </c>
      <c r="B15" s="9"/>
      <c r="C15" s="9" t="str">
        <f>'1'!C15</f>
        <v>105B</v>
      </c>
      <c r="D15" s="9" t="str">
        <f>'1'!D15</f>
        <v>DLA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FUNDAMENTOS DE INVESTIGACIÓN</v>
      </c>
      <c r="B16" s="9"/>
      <c r="C16" s="9" t="str">
        <f>'1'!C16</f>
        <v>105C</v>
      </c>
      <c r="D16" s="9" t="str">
        <f>'1'!D16</f>
        <v>DLA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PROCESOS DE DIRECCIÓN</v>
      </c>
      <c r="B17" s="9"/>
      <c r="C17" s="9" t="str">
        <f>'1'!C17</f>
        <v>705A</v>
      </c>
      <c r="D17" s="9" t="str">
        <f>'1'!D17</f>
        <v>DLA</v>
      </c>
      <c r="E17" s="9">
        <f>'1'!E17</f>
        <v>39</v>
      </c>
      <c r="F17" s="9"/>
      <c r="G17" s="9"/>
      <c r="H17" s="10">
        <f t="shared" si="0"/>
        <v>0</v>
      </c>
      <c r="I17" s="9">
        <f t="shared" si="1"/>
        <v>39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PROCESOS DE DIRECCIÓN</v>
      </c>
      <c r="B18" s="9"/>
      <c r="C18" s="9" t="str">
        <f>'1'!C18</f>
        <v>705B</v>
      </c>
      <c r="D18" s="9" t="str">
        <f>'1'!D18</f>
        <v>DLA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LUCILA MARÍN SANTOS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MCA. LUCILA MARÍN SANTOS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105A</v>
      </c>
      <c r="D14" s="9" t="str">
        <f>'1'!D14</f>
        <v>DLA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INVESTIGACIÓN</v>
      </c>
      <c r="B15" s="9"/>
      <c r="C15" s="9" t="str">
        <f>'1'!C15</f>
        <v>105B</v>
      </c>
      <c r="D15" s="9" t="str">
        <f>'1'!D15</f>
        <v>DLA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FUNDAMENTOS DE INVESTIGACIÓN</v>
      </c>
      <c r="B16" s="9"/>
      <c r="C16" s="9" t="str">
        <f>'1'!C16</f>
        <v>105C</v>
      </c>
      <c r="D16" s="9" t="str">
        <f>'1'!D16</f>
        <v>DLA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PROCESOS DE DIRECCIÓN</v>
      </c>
      <c r="B17" s="9"/>
      <c r="C17" s="9" t="str">
        <f>'1'!C17</f>
        <v>705A</v>
      </c>
      <c r="D17" s="9" t="str">
        <f>'1'!D17</f>
        <v>DLA</v>
      </c>
      <c r="E17" s="9">
        <f>'1'!E17</f>
        <v>39</v>
      </c>
      <c r="F17" s="9"/>
      <c r="G17" s="9"/>
      <c r="H17" s="10">
        <f t="shared" si="0"/>
        <v>0</v>
      </c>
      <c r="I17" s="9">
        <f t="shared" si="1"/>
        <v>39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PROCESOS DE DIRECCIÓN</v>
      </c>
      <c r="B18" s="9"/>
      <c r="C18" s="9" t="str">
        <f>'1'!C18</f>
        <v>705B</v>
      </c>
      <c r="D18" s="9" t="str">
        <f>'1'!D18</f>
        <v>DLA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LUCILA MARÍN SANTOS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Samsung</cp:lastModifiedBy>
  <cp:revision/>
  <dcterms:created xsi:type="dcterms:W3CDTF">2021-11-22T14:45:25Z</dcterms:created>
  <dcterms:modified xsi:type="dcterms:W3CDTF">2022-10-21T19:29:09Z</dcterms:modified>
  <cp:category/>
  <cp:contentStatus/>
</cp:coreProperties>
</file>