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10.png" ContentType="image/png"/>
  <Override PartName="/xl/media/image6.png" ContentType="image/png"/>
  <Override PartName="/xl/media/image7.png" ContentType="image/png"/>
  <Override PartName="/xl/media/image8.png" ContentType="image/png"/>
  <Override PartName="/xl/media/image9.png" ContentType="image/png"/>
  <Override PartName="/xl/comments5.xml" ContentType="application/vnd.openxmlformats-officedocument.spreadsheetml.comments+xml"/>
  <Override PartName="/xl/comments1.xml" ContentType="application/vnd.openxmlformats-officedocument.spreadsheetml.comments+xml"/>
  <Override PartName="/xl/drawings/_rels/drawing5.xml.rels" ContentType="application/vnd.openxmlformats-package.relationships+xml"/>
  <Override PartName="/xl/drawings/_rels/drawing2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vmlDrawing3.vml" ContentType="application/vnd.openxmlformats-officedocument.vmlDrawing"/>
  <Override PartName="/xl/drawings/drawing4.xml" ContentType="application/vnd.openxmlformats-officedocument.drawing+xml"/>
  <Override PartName="/xl/drawings/vmlDrawing4.vml" ContentType="application/vnd.openxmlformats-officedocument.vmlDrawing"/>
  <Override PartName="/xl/drawings/drawing5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'1'!$A$1:$N$27</definedName>
    <definedName function="false" hidden="false" localSheetId="1" name="_xlnm.Print_Area" vbProcedure="false">'2'!$A$1:$N$27</definedName>
    <definedName function="false" hidden="false" localSheetId="2" name="_xlnm.Print_Area" vbProcedure="false">'3'!$A$1:$N$27</definedName>
    <definedName function="false" hidden="false" localSheetId="3" name="_xlnm.Print_Area" vbProcedure="false">'4'!$A$1:$N$27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<sst xmlns="http://schemas.openxmlformats.org/spreadsheetml/2006/main" count="191" uniqueCount="45">
  <si>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</si>
  <si>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</si>
  <si>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</si>
  <si>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</si>
  <si>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 MECATRONICA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</si>
  <si>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</si>
  <si>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</si>
  <si>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</si>
  <si>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</si>
  <si>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</si>
  <si>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SEP2022-ENE2023</t>
  </si>
  <si>
    <t xml:space="preserve">PROFESOR (A):</t>
  </si>
  <si>
    <t xml:space="preserve">M.C. MAURICIO CAIXBA SANCHEZ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</si>
  <si>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</si>
  <si>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</si>
  <si>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</si>
  <si>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</si>
  <si>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</si>
  <si>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</si>
  <si>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</si>
  <si>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</si>
  <si>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</si>
  <si>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</si>
  <si>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</si>
  <si>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</si>
  <si>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</si>
  <si>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</si>
  <si>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</si>
  <si>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VIBRACIONES MECANICAS</t>
  </si>
  <si>
    <t xml:space="preserve">511A</t>
  </si>
  <si>
    <t xml:space="preserve">IMCT</t>
  </si>
  <si>
    <t xml:space="preserve">DINAMICA DE SISTEMAS</t>
  </si>
  <si>
    <t xml:space="preserve">711A</t>
  </si>
  <si>
    <t xml:space="preserve">711B</t>
  </si>
  <si>
    <t xml:space="preserve">MECANICA DE MATERIALES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</si>
  <si>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</si>
  <si>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</si>
  <si>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</si>
  <si>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</si>
  <si>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</si>
  <si>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ING. VICTOR CRUZ PALMA</t>
  </si>
  <si>
    <t xml:space="preserve">II</t>
  </si>
  <si>
    <t xml:space="preserve">III</t>
  </si>
  <si>
    <t xml:space="preserve">IV</t>
  </si>
  <si>
    <t xml:space="preserve">Final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</si>
</sst>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%"/>
    <numFmt numFmtId="166" formatCode="0.0%"/>
    <numFmt numFmtId="167" formatCode="0"/>
    <numFmt numFmtId="168" formatCode="General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0" name="Imagen 3" descr="Inicio - TecNM Celaya"/>
        <xdr:cNvPicPr/>
      </xdr:nvPicPr>
      <xdr:blipFill>
        <a:blip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634680</xdr:colOff>
      <xdr:row>0</xdr:row>
      <xdr:rowOff>756360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445320" y="56160"/>
          <a:ext cx="136260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2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679320</xdr:colOff>
      <xdr:row>0</xdr:row>
      <xdr:rowOff>733680</xdr:rowOff>
    </xdr:to>
    <xdr:pic>
      <xdr:nvPicPr>
        <xdr:cNvPr id="3" name="Imagen 2" descr=""/>
        <xdr:cNvPicPr/>
      </xdr:nvPicPr>
      <xdr:blipFill>
        <a:blip r:embed="rId2"/>
        <a:stretch/>
      </xdr:blipFill>
      <xdr:spPr>
        <a:xfrm>
          <a:off x="9489960" y="33480"/>
          <a:ext cx="136260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4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679320</xdr:colOff>
      <xdr:row>0</xdr:row>
      <xdr:rowOff>767520</xdr:rowOff>
    </xdr:to>
    <xdr:pic>
      <xdr:nvPicPr>
        <xdr:cNvPr id="5" name="Imagen 2" descr=""/>
        <xdr:cNvPicPr/>
      </xdr:nvPicPr>
      <xdr:blipFill>
        <a:blip r:embed="rId2"/>
        <a:stretch/>
      </xdr:blipFill>
      <xdr:spPr>
        <a:xfrm>
          <a:off x="9489960" y="67320"/>
          <a:ext cx="136260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6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668160</xdr:colOff>
      <xdr:row>0</xdr:row>
      <xdr:rowOff>745200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9478800" y="45000"/>
          <a:ext cx="136260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8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668160</xdr:colOff>
      <xdr:row>0</xdr:row>
      <xdr:rowOff>722520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78800" y="22320"/>
          <a:ext cx="136260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7" colorId="64" zoomScale="95" zoomScaleNormal="95" zoomScalePageLayoutView="100" workbookViewId="0">
      <selection pane="topLeft" activeCell="G27" activeCellId="0" sqref="G27"/>
    </sheetView>
  </sheetViews>
  <sheetFormatPr defaultColWidth="11.4453125" defaultRowHeight="12.75" zeroHeight="false" outlineLevelRow="0" outlineLevelCol="0"/>
  <cols>
    <col collapsed="false" customWidth="true" hidden="false" outlineLevel="0" max="1" min="1" style="1" width="38.63"/>
    <col collapsed="false" customWidth="true" hidden="false" outlineLevel="0" max="2" min="2" style="1" width="4.71"/>
    <col collapsed="false" customWidth="true" hidden="false" outlineLevel="0" max="3" min="3" style="1" width="5.51"/>
    <col collapsed="false" customWidth="true" hidden="false" outlineLevel="0" max="4" min="4" style="1" width="21.79"/>
    <col collapsed="false" customWidth="true" hidden="false" outlineLevel="0" max="5" min="5" style="1" width="9.4"/>
    <col collapsed="false" customWidth="true" hidden="false" outlineLevel="0" max="12" min="6" style="1" width="7.53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8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4</v>
      </c>
      <c r="G8" s="8" t="s">
        <v>8</v>
      </c>
      <c r="H8" s="11" t="n">
        <v>3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27</v>
      </c>
      <c r="F14" s="20" t="n">
        <v>25</v>
      </c>
      <c r="G14" s="20"/>
      <c r="H14" s="21"/>
      <c r="I14" s="20" t="n">
        <f aca="false">(E14-SUM(F14:G14))-K14</f>
        <v>2</v>
      </c>
      <c r="J14" s="21"/>
      <c r="K14" s="20" t="n">
        <v>0</v>
      </c>
      <c r="L14" s="21" t="n">
        <f aca="false">K14/E14</f>
        <v>0</v>
      </c>
      <c r="M14" s="20" t="n">
        <v>90</v>
      </c>
      <c r="N14" s="22" t="n">
        <v>0.538</v>
      </c>
    </row>
    <row r="15" s="23" customFormat="true" ht="12.8" hidden="false" customHeight="false" outlineLevel="0" collapsed="false">
      <c r="A15" s="19" t="s">
        <v>31</v>
      </c>
      <c r="B15" s="20" t="s">
        <v>25</v>
      </c>
      <c r="C15" s="20" t="s">
        <v>32</v>
      </c>
      <c r="D15" s="20" t="s">
        <v>30</v>
      </c>
      <c r="E15" s="20" t="n">
        <v>25</v>
      </c>
      <c r="F15" s="20" t="n">
        <v>20</v>
      </c>
      <c r="G15" s="20"/>
      <c r="H15" s="21"/>
      <c r="I15" s="20" t="n">
        <f aca="false">(E15-SUM(F15:G15))-K15</f>
        <v>5</v>
      </c>
      <c r="J15" s="21"/>
      <c r="K15" s="20" t="n">
        <v>0</v>
      </c>
      <c r="L15" s="21" t="n">
        <f aca="false">K15/E15</f>
        <v>0</v>
      </c>
      <c r="M15" s="20" t="n">
        <v>76</v>
      </c>
      <c r="N15" s="22" t="n">
        <v>0.56</v>
      </c>
    </row>
    <row r="16" s="23" customFormat="true" ht="12.8" hidden="false" customHeight="false" outlineLevel="0" collapsed="false">
      <c r="A16" s="19" t="s">
        <v>31</v>
      </c>
      <c r="B16" s="20" t="s">
        <v>25</v>
      </c>
      <c r="C16" s="20" t="s">
        <v>33</v>
      </c>
      <c r="D16" s="20" t="s">
        <v>30</v>
      </c>
      <c r="E16" s="20" t="n">
        <v>12</v>
      </c>
      <c r="F16" s="20" t="n">
        <v>12</v>
      </c>
      <c r="G16" s="20"/>
      <c r="H16" s="21"/>
      <c r="I16" s="20" t="n">
        <f aca="false">(E16-SUM(F16:G16))-K16</f>
        <v>0</v>
      </c>
      <c r="J16" s="21"/>
      <c r="K16" s="20" t="n">
        <v>0</v>
      </c>
      <c r="L16" s="21" t="n">
        <f aca="false">K16/E16</f>
        <v>0</v>
      </c>
      <c r="M16" s="20" t="n">
        <v>89</v>
      </c>
      <c r="N16" s="22" t="n">
        <v>0.8333</v>
      </c>
    </row>
    <row r="17" s="23" customFormat="true" ht="12.8" hidden="false" customHeight="false" outlineLevel="0" collapsed="false">
      <c r="A17" s="19" t="s">
        <v>34</v>
      </c>
      <c r="B17" s="20" t="s">
        <v>25</v>
      </c>
      <c r="C17" s="20" t="n">
        <v>411</v>
      </c>
      <c r="D17" s="20" t="s">
        <v>30</v>
      </c>
      <c r="E17" s="20" t="n">
        <v>5</v>
      </c>
      <c r="F17" s="20" t="n">
        <v>4</v>
      </c>
      <c r="G17" s="20"/>
      <c r="H17" s="21"/>
      <c r="I17" s="20" t="n">
        <f aca="false">(E17-SUM(F17:G17))-K17</f>
        <v>1</v>
      </c>
      <c r="J17" s="21"/>
      <c r="K17" s="20" t="n">
        <v>0</v>
      </c>
      <c r="L17" s="21" t="n">
        <f aca="false">K17/E17</f>
        <v>0</v>
      </c>
      <c r="M17" s="20" t="n">
        <v>70</v>
      </c>
      <c r="N17" s="22" t="n">
        <v>0.8</v>
      </c>
    </row>
    <row r="18" customFormat="false" ht="12.8" hidden="false" customHeight="false" outlineLevel="0" collapsed="false">
      <c r="A18" s="24" t="s">
        <v>35</v>
      </c>
      <c r="B18" s="25" t="s">
        <v>36</v>
      </c>
      <c r="C18" s="25" t="s">
        <v>36</v>
      </c>
      <c r="D18" s="25" t="s">
        <v>36</v>
      </c>
      <c r="E18" s="25" t="n">
        <f aca="false">SUM(E14:E17)</f>
        <v>69</v>
      </c>
      <c r="F18" s="25" t="n">
        <f aca="false">SUM(F14:F17)</f>
        <v>61</v>
      </c>
      <c r="G18" s="25" t="n">
        <f aca="false">SUM(G14:G17)</f>
        <v>0</v>
      </c>
      <c r="H18" s="26"/>
      <c r="I18" s="25" t="n">
        <f aca="false">(E18-SUM(F18:G18))-K18</f>
        <v>8</v>
      </c>
      <c r="J18" s="26"/>
      <c r="K18" s="25" t="n">
        <f aca="false">SUM(K14:K17)</f>
        <v>0</v>
      </c>
      <c r="L18" s="26"/>
      <c r="M18" s="27" t="n">
        <f aca="false">AVERAGE(M14:M17)</f>
        <v>81.25</v>
      </c>
      <c r="N18" s="28" t="n">
        <f aca="false">AVERAGE(N14:N17)</f>
        <v>0.682825</v>
      </c>
    </row>
    <row r="20" customFormat="false" ht="120" hidden="false" customHeight="true" outlineLevel="0" collapsed="false">
      <c r="A20" s="29" t="s">
        <v>37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customFormat="false" ht="12.75" hidden="false" customHeight="false" outlineLevel="0" collapsed="false">
      <c r="A22" s="30"/>
    </row>
    <row r="23" customFormat="false" ht="12.75" hidden="false" customHeight="true" outlineLevel="0" collapsed="false">
      <c r="B23" s="31" t="s">
        <v>38</v>
      </c>
      <c r="C23" s="31"/>
      <c r="D23" s="31"/>
      <c r="G23" s="4" t="s">
        <v>39</v>
      </c>
      <c r="H23" s="4"/>
      <c r="I23" s="4"/>
      <c r="J23" s="4"/>
    </row>
    <row r="24" customFormat="false" ht="62.25" hidden="false" customHeight="true" outlineLevel="0" collapsed="false">
      <c r="B24" s="11"/>
      <c r="C24" s="11"/>
      <c r="D24" s="11"/>
      <c r="G24" s="9"/>
      <c r="H24" s="9"/>
      <c r="I24" s="9"/>
      <c r="J24" s="9"/>
    </row>
    <row r="25" customFormat="false" ht="12.75" hidden="true" customHeight="false" outlineLevel="0" collapsed="false">
      <c r="A25" s="32" t="e">
        <f aca="false">#REF!</f>
        <v>#REF!</v>
      </c>
      <c r="B25" s="32"/>
      <c r="C25" s="13"/>
      <c r="E25" s="33"/>
      <c r="F25" s="33"/>
      <c r="G25" s="33"/>
      <c r="H25" s="33"/>
    </row>
    <row r="26" customFormat="false" ht="12.75" hidden="true" customHeight="false" outlineLevel="0" collapsed="false"/>
    <row r="27" customFormat="false" ht="45" hidden="false" customHeight="true" outlineLevel="0" collapsed="false">
      <c r="B27" s="34" t="str">
        <f aca="false">B10</f>
        <v>M.C. MAURICIO CAIXBA SANCHEZ</v>
      </c>
      <c r="C27" s="34"/>
      <c r="D27" s="34"/>
      <c r="E27" s="35"/>
      <c r="F27" s="35"/>
      <c r="G27" s="36" t="s">
        <v>40</v>
      </c>
      <c r="H27" s="36"/>
      <c r="I27" s="36"/>
      <c r="J27" s="36"/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0:N20"/>
    <mergeCell ref="B23:D23"/>
    <mergeCell ref="G23:J23"/>
    <mergeCell ref="B24:D24"/>
    <mergeCell ref="G24:J24"/>
    <mergeCell ref="A25:B25"/>
    <mergeCell ref="E25:H25"/>
    <mergeCell ref="B27:D27"/>
    <mergeCell ref="G27:J2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7" colorId="64" zoomScale="95" zoomScaleNormal="95" zoomScalePageLayoutView="100" workbookViewId="0">
      <selection pane="topLeft" activeCell="G27" activeCellId="0" sqref="G27"/>
    </sheetView>
  </sheetViews>
  <sheetFormatPr defaultColWidth="11.4453125" defaultRowHeight="12.75" zeroHeight="false" outlineLevelRow="0" outlineLevelCol="0"/>
  <cols>
    <col collapsed="false" customWidth="true" hidden="false" outlineLevel="0" max="1" min="1" style="1" width="38.63"/>
    <col collapsed="false" customWidth="true" hidden="false" outlineLevel="0" max="2" min="2" style="1" width="4.71"/>
    <col collapsed="false" customWidth="true" hidden="false" outlineLevel="0" max="3" min="3" style="1" width="5.51"/>
    <col collapsed="false" customWidth="true" hidden="false" outlineLevel="0" max="4" min="4" style="1" width="21.79"/>
    <col collapsed="false" customWidth="true" hidden="false" outlineLevel="0" max="5" min="5" style="1" width="9.4"/>
    <col collapsed="false" customWidth="true" hidden="false" outlineLevel="0" max="12" min="6" style="1" width="7.53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7" t="n">
        <f aca="false">'1'!E8</f>
        <v>4</v>
      </c>
      <c r="G8" s="8" t="s">
        <v>8</v>
      </c>
      <c r="H8" s="37" t="n">
        <f aca="false">'1'!H8</f>
        <v>3</v>
      </c>
      <c r="I8" s="12" t="s">
        <v>9</v>
      </c>
      <c r="J8" s="12"/>
      <c r="K8" s="12"/>
      <c r="L8" s="9" t="str">
        <f aca="false">'1'!L8</f>
        <v>SEP2022-ENE2023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M.C. MAURICIO CAIXBA SANCHEZ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VIBRACIONES MECANICAS</v>
      </c>
      <c r="B14" s="20" t="s">
        <v>41</v>
      </c>
      <c r="C14" s="20" t="str">
        <f aca="false">'1'!C14</f>
        <v>511A</v>
      </c>
      <c r="D14" s="20" t="str">
        <f aca="false">'1'!D14</f>
        <v>IMCT</v>
      </c>
      <c r="E14" s="20" t="n">
        <f aca="false">'1'!E14</f>
        <v>27</v>
      </c>
      <c r="F14" s="20" t="n">
        <v>27</v>
      </c>
      <c r="G14" s="20"/>
      <c r="H14" s="21"/>
      <c r="I14" s="20" t="n">
        <f aca="false">(E14-SUM(F14:G14))-K14</f>
        <v>0</v>
      </c>
      <c r="J14" s="21"/>
      <c r="K14" s="20" t="n">
        <v>0</v>
      </c>
      <c r="L14" s="21" t="n">
        <f aca="false">K14/E14</f>
        <v>0</v>
      </c>
      <c r="M14" s="20" t="n">
        <v>88</v>
      </c>
      <c r="N14" s="22" t="n">
        <v>0.52</v>
      </c>
    </row>
    <row r="15" s="23" customFormat="true" ht="12.8" hidden="false" customHeight="false" outlineLevel="0" collapsed="false">
      <c r="A15" s="20" t="str">
        <f aca="false">'1'!A15</f>
        <v>DINAMICA DE SISTEMAS</v>
      </c>
      <c r="B15" s="20" t="s">
        <v>41</v>
      </c>
      <c r="C15" s="20" t="str">
        <f aca="false">'1'!C15</f>
        <v>711A</v>
      </c>
      <c r="D15" s="20" t="str">
        <f aca="false">'1'!D15</f>
        <v>IMCT</v>
      </c>
      <c r="E15" s="20" t="n">
        <f aca="false">'1'!E15</f>
        <v>25</v>
      </c>
      <c r="F15" s="20" t="n">
        <v>19</v>
      </c>
      <c r="G15" s="20"/>
      <c r="H15" s="21"/>
      <c r="I15" s="20" t="n">
        <f aca="false">(E15-SUM(F15:G15))-K15</f>
        <v>6</v>
      </c>
      <c r="J15" s="21"/>
      <c r="K15" s="20" t="n">
        <v>0</v>
      </c>
      <c r="L15" s="21" t="n">
        <f aca="false">K15/E15</f>
        <v>0</v>
      </c>
      <c r="M15" s="20" t="n">
        <v>61</v>
      </c>
      <c r="N15" s="22" t="n">
        <v>0.76</v>
      </c>
    </row>
    <row r="16" s="23" customFormat="true" ht="12.8" hidden="false" customHeight="false" outlineLevel="0" collapsed="false">
      <c r="A16" s="20" t="str">
        <f aca="false">'1'!A16</f>
        <v>DINAMICA DE SISTEMAS</v>
      </c>
      <c r="B16" s="20" t="s">
        <v>41</v>
      </c>
      <c r="C16" s="20" t="str">
        <f aca="false">'1'!C16</f>
        <v>711B</v>
      </c>
      <c r="D16" s="20" t="str">
        <f aca="false">'1'!D16</f>
        <v>IMCT</v>
      </c>
      <c r="E16" s="20" t="n">
        <f aca="false">'1'!E16</f>
        <v>12</v>
      </c>
      <c r="F16" s="20" t="n">
        <v>12</v>
      </c>
      <c r="G16" s="20"/>
      <c r="H16" s="21"/>
      <c r="I16" s="20" t="n">
        <f aca="false">(E16-SUM(F16:G16))-K16</f>
        <v>0</v>
      </c>
      <c r="J16" s="21"/>
      <c r="K16" s="20" t="n">
        <v>0</v>
      </c>
      <c r="L16" s="21" t="n">
        <f aca="false">K16/E16</f>
        <v>0</v>
      </c>
      <c r="M16" s="20" t="n">
        <v>91</v>
      </c>
      <c r="N16" s="22" t="n">
        <v>0.42</v>
      </c>
    </row>
    <row r="17" s="23" customFormat="true" ht="12.8" hidden="false" customHeight="false" outlineLevel="0" collapsed="false">
      <c r="A17" s="20" t="str">
        <f aca="false">'1'!A17</f>
        <v>MECANICA DE MATERIALES</v>
      </c>
      <c r="B17" s="20" t="s">
        <v>41</v>
      </c>
      <c r="C17" s="20" t="n">
        <f aca="false">'1'!C17</f>
        <v>411</v>
      </c>
      <c r="D17" s="20" t="str">
        <f aca="false">'1'!D17</f>
        <v>IMCT</v>
      </c>
      <c r="E17" s="20" t="n">
        <f aca="false">'1'!E17</f>
        <v>5</v>
      </c>
      <c r="F17" s="20" t="n">
        <v>4</v>
      </c>
      <c r="G17" s="20"/>
      <c r="H17" s="21"/>
      <c r="I17" s="20" t="n">
        <f aca="false">(E17-SUM(F17:G17))-K17</f>
        <v>1</v>
      </c>
      <c r="J17" s="21"/>
      <c r="K17" s="20" t="n">
        <v>0</v>
      </c>
      <c r="L17" s="21" t="n">
        <f aca="false">K17/E17</f>
        <v>0</v>
      </c>
      <c r="M17" s="20" t="n">
        <v>66</v>
      </c>
      <c r="N17" s="22" t="n">
        <v>0.8</v>
      </c>
    </row>
    <row r="18" customFormat="false" ht="12.8" hidden="false" customHeight="false" outlineLevel="0" collapsed="false">
      <c r="A18" s="24" t="s">
        <v>35</v>
      </c>
      <c r="B18" s="25" t="s">
        <v>36</v>
      </c>
      <c r="C18" s="25" t="s">
        <v>36</v>
      </c>
      <c r="D18" s="25" t="s">
        <v>36</v>
      </c>
      <c r="E18" s="25" t="n">
        <f aca="false">SUM(E14:E17)</f>
        <v>69</v>
      </c>
      <c r="F18" s="25" t="n">
        <f aca="false">SUM(F14:F17)</f>
        <v>62</v>
      </c>
      <c r="G18" s="25" t="n">
        <f aca="false">SUM(G14:G17)</f>
        <v>0</v>
      </c>
      <c r="H18" s="26"/>
      <c r="I18" s="25" t="n">
        <f aca="false">(E18-SUM(F18:G18))-K18</f>
        <v>7</v>
      </c>
      <c r="J18" s="26"/>
      <c r="K18" s="25" t="n">
        <f aca="false">SUM(K14:K17)</f>
        <v>0</v>
      </c>
      <c r="L18" s="26" t="n">
        <f aca="false">K18/E18</f>
        <v>0</v>
      </c>
      <c r="M18" s="25" t="n">
        <f aca="false">AVERAGE(M14:M17)</f>
        <v>76.5</v>
      </c>
      <c r="N18" s="28" t="n">
        <f aca="false">AVERAGE(N14:N17)</f>
        <v>0.625</v>
      </c>
    </row>
    <row r="20" customFormat="false" ht="120" hidden="false" customHeight="true" outlineLevel="0" collapsed="false">
      <c r="A20" s="29" t="s">
        <v>37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customFormat="false" ht="12.75" hidden="false" customHeight="false" outlineLevel="0" collapsed="false">
      <c r="A22" s="30"/>
    </row>
    <row r="23" customFormat="false" ht="12.75" hidden="false" customHeight="true" outlineLevel="0" collapsed="false">
      <c r="B23" s="31" t="s">
        <v>38</v>
      </c>
      <c r="C23" s="31"/>
      <c r="D23" s="31"/>
      <c r="G23" s="4" t="s">
        <v>39</v>
      </c>
      <c r="H23" s="4"/>
      <c r="I23" s="4"/>
      <c r="J23" s="4"/>
    </row>
    <row r="24" customFormat="false" ht="62.25" hidden="false" customHeight="true" outlineLevel="0" collapsed="false">
      <c r="B24" s="11"/>
      <c r="C24" s="11"/>
      <c r="D24" s="11"/>
      <c r="G24" s="9"/>
      <c r="H24" s="9"/>
      <c r="I24" s="9"/>
      <c r="J24" s="9"/>
    </row>
    <row r="25" customFormat="false" ht="12.75" hidden="true" customHeight="false" outlineLevel="0" collapsed="false">
      <c r="A25" s="32" t="e">
        <f aca="false">#REF!</f>
        <v>#REF!</v>
      </c>
      <c r="B25" s="32"/>
      <c r="C25" s="13"/>
      <c r="E25" s="33"/>
      <c r="F25" s="33"/>
      <c r="G25" s="33"/>
      <c r="H25" s="33"/>
    </row>
    <row r="26" customFormat="false" ht="12.75" hidden="true" customHeight="false" outlineLevel="0" collapsed="false"/>
    <row r="27" customFormat="false" ht="45" hidden="false" customHeight="true" outlineLevel="0" collapsed="false">
      <c r="B27" s="34" t="str">
        <f aca="false">B10</f>
        <v>M.C. MAURICIO CAIXBA SANCHEZ</v>
      </c>
      <c r="C27" s="34"/>
      <c r="D27" s="34"/>
      <c r="E27" s="35"/>
      <c r="F27" s="35"/>
      <c r="G27" s="36" t="s">
        <v>40</v>
      </c>
      <c r="H27" s="36"/>
      <c r="I27" s="36"/>
      <c r="J27" s="36"/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0:N20"/>
    <mergeCell ref="B23:D23"/>
    <mergeCell ref="G23:J23"/>
    <mergeCell ref="B24:D24"/>
    <mergeCell ref="G24:J24"/>
    <mergeCell ref="A25:B25"/>
    <mergeCell ref="E25:H25"/>
    <mergeCell ref="B27:D27"/>
    <mergeCell ref="G27:J2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G27" activeCellId="0" sqref="G27"/>
    </sheetView>
  </sheetViews>
  <sheetFormatPr defaultColWidth="11.4453125" defaultRowHeight="12.75" zeroHeight="false" outlineLevelRow="0" outlineLevelCol="0"/>
  <cols>
    <col collapsed="false" customWidth="true" hidden="false" outlineLevel="0" max="1" min="1" style="1" width="38.63"/>
    <col collapsed="false" customWidth="true" hidden="false" outlineLevel="0" max="2" min="2" style="1" width="4.71"/>
    <col collapsed="false" customWidth="true" hidden="false" outlineLevel="0" max="3" min="3" style="1" width="5.51"/>
    <col collapsed="false" customWidth="true" hidden="false" outlineLevel="0" max="4" min="4" style="1" width="21.79"/>
    <col collapsed="false" customWidth="true" hidden="false" outlineLevel="0" max="5" min="5" style="1" width="9.4"/>
    <col collapsed="false" customWidth="true" hidden="false" outlineLevel="0" max="12" min="6" style="1" width="7.53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7" t="n">
        <f aca="false">'1'!E8</f>
        <v>4</v>
      </c>
      <c r="G8" s="8" t="s">
        <v>8</v>
      </c>
      <c r="H8" s="37" t="n">
        <f aca="false">'1'!H8</f>
        <v>3</v>
      </c>
      <c r="I8" s="12" t="s">
        <v>9</v>
      </c>
      <c r="J8" s="12"/>
      <c r="K8" s="12"/>
      <c r="L8" s="9" t="str">
        <f aca="false">'1'!L8</f>
        <v>SEP2022-ENE2023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M.C. MAURICIO CAIXBA SANCHEZ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VIBRACIONES MECANICAS</v>
      </c>
      <c r="B14" s="20" t="s">
        <v>42</v>
      </c>
      <c r="C14" s="20" t="str">
        <f aca="false">'1'!C14</f>
        <v>511A</v>
      </c>
      <c r="D14" s="20" t="str">
        <f aca="false">'1'!D14</f>
        <v>IMCT</v>
      </c>
      <c r="E14" s="20" t="n">
        <f aca="false">'1'!E14</f>
        <v>27</v>
      </c>
      <c r="F14" s="20" t="n">
        <v>27</v>
      </c>
      <c r="G14" s="20"/>
      <c r="H14" s="21"/>
      <c r="I14" s="20" t="n">
        <f aca="false">(E14-SUM(F14:G14))-K14</f>
        <v>0</v>
      </c>
      <c r="J14" s="21"/>
      <c r="K14" s="20" t="n">
        <v>0</v>
      </c>
      <c r="L14" s="21" t="n">
        <f aca="false">K14/E14</f>
        <v>0</v>
      </c>
      <c r="M14" s="20" t="n">
        <v>90</v>
      </c>
      <c r="N14" s="22" t="n">
        <v>0.52</v>
      </c>
    </row>
    <row r="15" s="23" customFormat="true" ht="12.8" hidden="false" customHeight="false" outlineLevel="0" collapsed="false">
      <c r="A15" s="20" t="str">
        <f aca="false">'1'!A15</f>
        <v>DINAMICA DE SISTEMAS</v>
      </c>
      <c r="B15" s="20" t="s">
        <v>42</v>
      </c>
      <c r="C15" s="20" t="str">
        <f aca="false">'1'!C15</f>
        <v>711A</v>
      </c>
      <c r="D15" s="20" t="str">
        <f aca="false">'1'!D15</f>
        <v>IMCT</v>
      </c>
      <c r="E15" s="20" t="n">
        <f aca="false">'1'!E15</f>
        <v>25</v>
      </c>
      <c r="F15" s="20" t="n">
        <v>24</v>
      </c>
      <c r="G15" s="20"/>
      <c r="H15" s="21"/>
      <c r="I15" s="20" t="n">
        <f aca="false">(E15-SUM(F15:G15))-K15</f>
        <v>1</v>
      </c>
      <c r="J15" s="21"/>
      <c r="K15" s="20" t="n">
        <v>0</v>
      </c>
      <c r="L15" s="21" t="n">
        <f aca="false">K15/E15</f>
        <v>0</v>
      </c>
      <c r="M15" s="20" t="n">
        <v>71</v>
      </c>
      <c r="N15" s="22" t="n">
        <v>0.56</v>
      </c>
    </row>
    <row r="16" s="23" customFormat="true" ht="12.8" hidden="false" customHeight="false" outlineLevel="0" collapsed="false">
      <c r="A16" s="20" t="str">
        <f aca="false">'1'!A16</f>
        <v>DINAMICA DE SISTEMAS</v>
      </c>
      <c r="B16" s="20" t="s">
        <v>42</v>
      </c>
      <c r="C16" s="20" t="str">
        <f aca="false">'1'!C16</f>
        <v>711B</v>
      </c>
      <c r="D16" s="20" t="str">
        <f aca="false">'1'!D16</f>
        <v>IMCT</v>
      </c>
      <c r="E16" s="20" t="n">
        <f aca="false">'1'!E16</f>
        <v>12</v>
      </c>
      <c r="F16" s="20" t="n">
        <v>12</v>
      </c>
      <c r="G16" s="20"/>
      <c r="H16" s="21"/>
      <c r="I16" s="20" t="n">
        <f aca="false">(E16-SUM(F16:G16))-K16</f>
        <v>0</v>
      </c>
      <c r="J16" s="21"/>
      <c r="K16" s="20" t="n">
        <v>0</v>
      </c>
      <c r="L16" s="21" t="n">
        <f aca="false">K16/E16</f>
        <v>0</v>
      </c>
      <c r="M16" s="20" t="n">
        <v>85</v>
      </c>
      <c r="N16" s="22" t="n">
        <v>0.83</v>
      </c>
    </row>
    <row r="17" s="23" customFormat="true" ht="12.8" hidden="false" customHeight="false" outlineLevel="0" collapsed="false">
      <c r="A17" s="20" t="str">
        <f aca="false">'1'!A17</f>
        <v>MECANICA DE MATERIALES</v>
      </c>
      <c r="B17" s="20" t="s">
        <v>42</v>
      </c>
      <c r="C17" s="20" t="n">
        <f aca="false">'1'!C17</f>
        <v>411</v>
      </c>
      <c r="D17" s="20" t="str">
        <f aca="false">'1'!D17</f>
        <v>IMCT</v>
      </c>
      <c r="E17" s="20" t="n">
        <f aca="false">'1'!E17</f>
        <v>5</v>
      </c>
      <c r="F17" s="20" t="n">
        <v>4</v>
      </c>
      <c r="G17" s="20"/>
      <c r="H17" s="21"/>
      <c r="I17" s="20" t="n">
        <f aca="false">(E17-SUM(F17:G17))-K17</f>
        <v>1</v>
      </c>
      <c r="J17" s="21"/>
      <c r="K17" s="20" t="n">
        <v>0</v>
      </c>
      <c r="L17" s="21" t="n">
        <f aca="false">K17/E17</f>
        <v>0</v>
      </c>
      <c r="M17" s="20" t="n">
        <v>64</v>
      </c>
      <c r="N17" s="22" t="n">
        <v>0.8</v>
      </c>
    </row>
    <row r="18" customFormat="false" ht="12.8" hidden="false" customHeight="false" outlineLevel="0" collapsed="false">
      <c r="A18" s="24" t="s">
        <v>35</v>
      </c>
      <c r="B18" s="25" t="s">
        <v>36</v>
      </c>
      <c r="C18" s="25" t="s">
        <v>36</v>
      </c>
      <c r="D18" s="25" t="s">
        <v>36</v>
      </c>
      <c r="E18" s="25" t="n">
        <f aca="false">SUM(E14:E17)</f>
        <v>69</v>
      </c>
      <c r="F18" s="25" t="n">
        <f aca="false">SUM(F14:F17)</f>
        <v>67</v>
      </c>
      <c r="G18" s="25"/>
      <c r="H18" s="26"/>
      <c r="I18" s="25" t="n">
        <f aca="false">(E18-SUM(F18:G18))-K18</f>
        <v>2</v>
      </c>
      <c r="J18" s="26"/>
      <c r="K18" s="25" t="n">
        <f aca="false">SUM(K14:K17)</f>
        <v>0</v>
      </c>
      <c r="L18" s="26" t="n">
        <f aca="false">K18/E18</f>
        <v>0</v>
      </c>
      <c r="M18" s="25" t="n">
        <f aca="false">AVERAGE(M14:M17)</f>
        <v>77.5</v>
      </c>
      <c r="N18" s="28" t="n">
        <f aca="false">AVERAGE(N14:N17)</f>
        <v>0.6775</v>
      </c>
    </row>
    <row r="20" customFormat="false" ht="120" hidden="false" customHeight="true" outlineLevel="0" collapsed="false">
      <c r="A20" s="29" t="s">
        <v>37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customFormat="false" ht="12.75" hidden="false" customHeight="false" outlineLevel="0" collapsed="false">
      <c r="A22" s="30"/>
    </row>
    <row r="23" customFormat="false" ht="12.75" hidden="false" customHeight="true" outlineLevel="0" collapsed="false">
      <c r="B23" s="31" t="s">
        <v>38</v>
      </c>
      <c r="C23" s="31"/>
      <c r="D23" s="31"/>
      <c r="G23" s="4" t="s">
        <v>39</v>
      </c>
      <c r="H23" s="4"/>
      <c r="I23" s="4"/>
      <c r="J23" s="4"/>
    </row>
    <row r="24" customFormat="false" ht="62.25" hidden="false" customHeight="true" outlineLevel="0" collapsed="false">
      <c r="B24" s="11"/>
      <c r="C24" s="11"/>
      <c r="D24" s="11"/>
      <c r="G24" s="9"/>
      <c r="H24" s="9"/>
      <c r="I24" s="9"/>
      <c r="J24" s="9"/>
    </row>
    <row r="25" customFormat="false" ht="12.75" hidden="true" customHeight="false" outlineLevel="0" collapsed="false">
      <c r="A25" s="32" t="e">
        <f aca="false">#REF!</f>
        <v>#REF!</v>
      </c>
      <c r="B25" s="32"/>
      <c r="C25" s="13"/>
      <c r="E25" s="33"/>
      <c r="F25" s="33"/>
      <c r="G25" s="33"/>
      <c r="H25" s="33"/>
    </row>
    <row r="26" customFormat="false" ht="12.75" hidden="true" customHeight="false" outlineLevel="0" collapsed="false"/>
    <row r="27" customFormat="false" ht="45" hidden="false" customHeight="true" outlineLevel="0" collapsed="false">
      <c r="B27" s="34" t="str">
        <f aca="false">B10</f>
        <v>M.C. MAURICIO CAIXBA SANCHEZ</v>
      </c>
      <c r="C27" s="34"/>
      <c r="D27" s="34"/>
      <c r="E27" s="35"/>
      <c r="F27" s="35"/>
      <c r="G27" s="36" t="s">
        <v>40</v>
      </c>
      <c r="H27" s="36"/>
      <c r="I27" s="36"/>
      <c r="J27" s="36"/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0:N20"/>
    <mergeCell ref="B23:D23"/>
    <mergeCell ref="G23:J23"/>
    <mergeCell ref="B24:D24"/>
    <mergeCell ref="G24:J24"/>
    <mergeCell ref="A25:B25"/>
    <mergeCell ref="E25:H25"/>
    <mergeCell ref="B27:D27"/>
    <mergeCell ref="G27:J2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G19" activeCellId="0" sqref="G19"/>
    </sheetView>
  </sheetViews>
  <sheetFormatPr defaultColWidth="11.4453125" defaultRowHeight="12.75" zeroHeight="false" outlineLevelRow="0" outlineLevelCol="0"/>
  <cols>
    <col collapsed="false" customWidth="true" hidden="false" outlineLevel="0" max="1" min="1" style="1" width="38.63"/>
    <col collapsed="false" customWidth="true" hidden="false" outlineLevel="0" max="2" min="2" style="1" width="4.71"/>
    <col collapsed="false" customWidth="true" hidden="false" outlineLevel="0" max="3" min="3" style="1" width="5.51"/>
    <col collapsed="false" customWidth="true" hidden="false" outlineLevel="0" max="4" min="4" style="1" width="21.79"/>
    <col collapsed="false" customWidth="true" hidden="false" outlineLevel="0" max="5" min="5" style="1" width="9.4"/>
    <col collapsed="false" customWidth="true" hidden="false" outlineLevel="0" max="12" min="6" style="1" width="7.53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7" t="n">
        <f aca="false">'1'!E8</f>
        <v>4</v>
      </c>
      <c r="G8" s="8" t="s">
        <v>8</v>
      </c>
      <c r="H8" s="37" t="n">
        <f aca="false">'1'!H8</f>
        <v>3</v>
      </c>
      <c r="I8" s="12" t="s">
        <v>9</v>
      </c>
      <c r="J8" s="12"/>
      <c r="K8" s="12"/>
      <c r="L8" s="9" t="str">
        <f aca="false">'1'!L8</f>
        <v>SEP2022-ENE2023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M.C. MAURICIO CAIXBA SANCHEZ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VIBRACIONES MECANICAS</v>
      </c>
      <c r="B14" s="20" t="s">
        <v>43</v>
      </c>
      <c r="C14" s="20" t="str">
        <f aca="false">'1'!C14</f>
        <v>511A</v>
      </c>
      <c r="D14" s="20" t="str">
        <f aca="false">'1'!D14</f>
        <v>IMCT</v>
      </c>
      <c r="E14" s="20" t="n">
        <f aca="false">'1'!E14</f>
        <v>27</v>
      </c>
      <c r="F14" s="20" t="n">
        <v>25</v>
      </c>
      <c r="G14" s="20"/>
      <c r="H14" s="21"/>
      <c r="I14" s="20" t="n">
        <f aca="false">(E14-SUM(F14:G14))-K14</f>
        <v>2</v>
      </c>
      <c r="J14" s="21"/>
      <c r="K14" s="20" t="n">
        <v>0</v>
      </c>
      <c r="L14" s="21" t="n">
        <f aca="false">K14/E14</f>
        <v>0</v>
      </c>
      <c r="M14" s="20" t="n">
        <v>88</v>
      </c>
      <c r="N14" s="22" t="n">
        <v>0.48</v>
      </c>
    </row>
    <row r="15" s="23" customFormat="true" ht="12.75" hidden="false" customHeight="false" outlineLevel="0" collapsed="false">
      <c r="A15" s="20" t="str">
        <f aca="false">'1'!A15</f>
        <v>DINAMICA DE SISTEMAS</v>
      </c>
      <c r="B15" s="20" t="s">
        <v>43</v>
      </c>
      <c r="C15" s="20" t="str">
        <f aca="false">'1'!C15</f>
        <v>711A</v>
      </c>
      <c r="D15" s="20" t="str">
        <f aca="false">'1'!D15</f>
        <v>IMCT</v>
      </c>
      <c r="E15" s="20" t="n">
        <f aca="false">'1'!E15</f>
        <v>25</v>
      </c>
      <c r="F15" s="20" t="n">
        <v>15</v>
      </c>
      <c r="G15" s="20"/>
      <c r="H15" s="21"/>
      <c r="I15" s="20" t="n">
        <f aca="false">(E15-SUM(F15:G15))-K15</f>
        <v>10</v>
      </c>
      <c r="J15" s="21"/>
      <c r="K15" s="20" t="n">
        <v>0</v>
      </c>
      <c r="L15" s="21" t="n">
        <f aca="false">K15/E15</f>
        <v>0</v>
      </c>
      <c r="M15" s="20" t="n">
        <v>54</v>
      </c>
      <c r="N15" s="22" t="n">
        <v>0.56</v>
      </c>
    </row>
    <row r="16" s="23" customFormat="true" ht="12.75" hidden="false" customHeight="false" outlineLevel="0" collapsed="false">
      <c r="A16" s="20" t="str">
        <f aca="false">'1'!A16</f>
        <v>DINAMICA DE SISTEMAS</v>
      </c>
      <c r="B16" s="20" t="s">
        <v>43</v>
      </c>
      <c r="C16" s="20" t="str">
        <f aca="false">'1'!C16</f>
        <v>711B</v>
      </c>
      <c r="D16" s="20" t="str">
        <f aca="false">'1'!D16</f>
        <v>IMCT</v>
      </c>
      <c r="E16" s="20" t="n">
        <f aca="false">'1'!E16</f>
        <v>12</v>
      </c>
      <c r="F16" s="20" t="n">
        <v>12</v>
      </c>
      <c r="G16" s="20"/>
      <c r="H16" s="21"/>
      <c r="I16" s="20" t="n">
        <f aca="false">(E16-SUM(F16:G16))-K16</f>
        <v>0</v>
      </c>
      <c r="J16" s="21"/>
      <c r="K16" s="20" t="n">
        <v>0</v>
      </c>
      <c r="L16" s="21" t="n">
        <f aca="false">K16/E16</f>
        <v>0</v>
      </c>
      <c r="M16" s="20" t="n">
        <v>88</v>
      </c>
      <c r="N16" s="22" t="n">
        <v>0.42</v>
      </c>
    </row>
    <row r="17" s="23" customFormat="true" ht="12.75" hidden="false" customHeight="false" outlineLevel="0" collapsed="false">
      <c r="A17" s="20" t="str">
        <f aca="false">'1'!A17</f>
        <v>MECANICA DE MATERIALES</v>
      </c>
      <c r="B17" s="20" t="s">
        <v>43</v>
      </c>
      <c r="C17" s="20" t="n">
        <f aca="false">'1'!C17</f>
        <v>411</v>
      </c>
      <c r="D17" s="20" t="str">
        <f aca="false">'1'!D17</f>
        <v>IMCT</v>
      </c>
      <c r="E17" s="20" t="n">
        <f aca="false">'1'!E17</f>
        <v>5</v>
      </c>
      <c r="F17" s="20" t="n">
        <v>4</v>
      </c>
      <c r="G17" s="20"/>
      <c r="H17" s="21"/>
      <c r="I17" s="20" t="n">
        <f aca="false">(E17-SUM(F17:G17))-K17</f>
        <v>1</v>
      </c>
      <c r="J17" s="21"/>
      <c r="K17" s="20" t="n">
        <v>0</v>
      </c>
      <c r="L17" s="21" t="n">
        <f aca="false">K17/E17</f>
        <v>0</v>
      </c>
      <c r="M17" s="20" t="n">
        <v>64</v>
      </c>
      <c r="N17" s="22" t="n">
        <v>0.8</v>
      </c>
    </row>
    <row r="18" customFormat="false" ht="13.5" hidden="false" customHeight="false" outlineLevel="0" collapsed="false">
      <c r="A18" s="24" t="s">
        <v>35</v>
      </c>
      <c r="B18" s="25" t="s">
        <v>36</v>
      </c>
      <c r="C18" s="25" t="s">
        <v>36</v>
      </c>
      <c r="D18" s="25" t="s">
        <v>36</v>
      </c>
      <c r="E18" s="25" t="n">
        <f aca="false">SUM(E14:E17)</f>
        <v>69</v>
      </c>
      <c r="F18" s="25" t="n">
        <f aca="false">SUM(F14:F17)</f>
        <v>56</v>
      </c>
      <c r="G18" s="25"/>
      <c r="H18" s="26"/>
      <c r="I18" s="25" t="n">
        <f aca="false">(E18-SUM(F18:G18))-K18</f>
        <v>13</v>
      </c>
      <c r="J18" s="26"/>
      <c r="K18" s="25" t="n">
        <f aca="false">SUM(K14:K17)</f>
        <v>0</v>
      </c>
      <c r="L18" s="26" t="n">
        <f aca="false">K18/E18</f>
        <v>0</v>
      </c>
      <c r="M18" s="25" t="n">
        <f aca="false">AVERAGE(M14:M17)</f>
        <v>73.5</v>
      </c>
      <c r="N18" s="28" t="n">
        <f aca="false">AVERAGE(N14:N17)</f>
        <v>0.565</v>
      </c>
    </row>
    <row r="20" customFormat="false" ht="120" hidden="false" customHeight="true" outlineLevel="0" collapsed="false">
      <c r="A20" s="29" t="s">
        <v>37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customFormat="false" ht="12.75" hidden="false" customHeight="false" outlineLevel="0" collapsed="false">
      <c r="A22" s="30"/>
    </row>
    <row r="23" customFormat="false" ht="12.75" hidden="false" customHeight="true" outlineLevel="0" collapsed="false">
      <c r="B23" s="31" t="s">
        <v>38</v>
      </c>
      <c r="C23" s="31"/>
      <c r="D23" s="31"/>
      <c r="G23" s="4" t="s">
        <v>39</v>
      </c>
      <c r="H23" s="4"/>
      <c r="I23" s="4"/>
      <c r="J23" s="4"/>
    </row>
    <row r="24" customFormat="false" ht="62.25" hidden="false" customHeight="true" outlineLevel="0" collapsed="false">
      <c r="B24" s="11"/>
      <c r="C24" s="11"/>
      <c r="D24" s="11"/>
      <c r="G24" s="9"/>
      <c r="H24" s="9"/>
      <c r="I24" s="9"/>
      <c r="J24" s="9"/>
    </row>
    <row r="25" customFormat="false" ht="12.75" hidden="true" customHeight="false" outlineLevel="0" collapsed="false">
      <c r="A25" s="32" t="e">
        <f aca="false">#REF!</f>
        <v>#REF!</v>
      </c>
      <c r="B25" s="32"/>
      <c r="C25" s="13"/>
      <c r="E25" s="33"/>
      <c r="F25" s="33"/>
      <c r="G25" s="33"/>
      <c r="H25" s="33"/>
    </row>
    <row r="26" customFormat="false" ht="12.75" hidden="true" customHeight="false" outlineLevel="0" collapsed="false"/>
    <row r="27" customFormat="false" ht="45" hidden="false" customHeight="true" outlineLevel="0" collapsed="false">
      <c r="B27" s="34" t="str">
        <f aca="false">B10</f>
        <v>M.C. MAURICIO CAIXBA SANCHEZ</v>
      </c>
      <c r="C27" s="34"/>
      <c r="D27" s="34"/>
      <c r="E27" s="35"/>
      <c r="F27" s="35"/>
      <c r="G27" s="36" t="s">
        <v>40</v>
      </c>
      <c r="H27" s="36"/>
      <c r="I27" s="36"/>
      <c r="J27" s="36"/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0:N20"/>
    <mergeCell ref="B23:D23"/>
    <mergeCell ref="G23:J23"/>
    <mergeCell ref="B24:D24"/>
    <mergeCell ref="G24:J24"/>
    <mergeCell ref="A25:B25"/>
    <mergeCell ref="E25:H25"/>
    <mergeCell ref="B27:D27"/>
    <mergeCell ref="G27:J2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4" activeCellId="0" sqref="A4"/>
    </sheetView>
  </sheetViews>
  <sheetFormatPr defaultColWidth="11.4453125" defaultRowHeight="12.75" zeroHeight="false" outlineLevelRow="0" outlineLevelCol="0"/>
  <cols>
    <col collapsed="false" customWidth="true" hidden="false" outlineLevel="0" max="1" min="1" style="1" width="38.63"/>
    <col collapsed="false" customWidth="true" hidden="false" outlineLevel="0" max="2" min="2" style="1" width="4.71"/>
    <col collapsed="false" customWidth="true" hidden="false" outlineLevel="0" max="3" min="3" style="1" width="5.51"/>
    <col collapsed="false" customWidth="true" hidden="false" outlineLevel="0" max="4" min="4" style="1" width="21.79"/>
    <col collapsed="false" customWidth="true" hidden="false" outlineLevel="0" max="5" min="5" style="1" width="9.4"/>
    <col collapsed="false" customWidth="true" hidden="false" outlineLevel="0" max="12" min="6" style="1" width="7.53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44</v>
      </c>
      <c r="C8" s="9"/>
      <c r="D8" s="10" t="s">
        <v>7</v>
      </c>
      <c r="E8" s="37" t="n">
        <f aca="false">'1'!E8</f>
        <v>4</v>
      </c>
      <c r="G8" s="8" t="s">
        <v>8</v>
      </c>
      <c r="H8" s="37" t="n">
        <f aca="false">'1'!H8</f>
        <v>3</v>
      </c>
      <c r="I8" s="12" t="s">
        <v>9</v>
      </c>
      <c r="J8" s="12"/>
      <c r="K8" s="12"/>
      <c r="L8" s="9" t="str">
        <f aca="false">'1'!L8</f>
        <v>SEP2022-ENE2023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M.C. MAURICIO CAIXBA SANCHEZ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VIBRACIONES MECANICAS</v>
      </c>
      <c r="B14" s="20"/>
      <c r="C14" s="20" t="str">
        <f aca="false">'1'!C14</f>
        <v>511A</v>
      </c>
      <c r="D14" s="20" t="str">
        <f aca="false">'1'!D14</f>
        <v>IMCT</v>
      </c>
      <c r="E14" s="20" t="n">
        <f aca="false">'1'!E14</f>
        <v>27</v>
      </c>
      <c r="F14" s="20"/>
      <c r="G14" s="20"/>
      <c r="H14" s="21" t="n">
        <f aca="false">F14/E14</f>
        <v>0</v>
      </c>
      <c r="I14" s="20" t="n">
        <f aca="false">(E14-SUM(F14:G14))-K14</f>
        <v>27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DINAMICA DE SISTEMAS</v>
      </c>
      <c r="B15" s="20"/>
      <c r="C15" s="20" t="str">
        <f aca="false">'1'!C15</f>
        <v>711A</v>
      </c>
      <c r="D15" s="20" t="str">
        <f aca="false">'1'!D15</f>
        <v>IMCT</v>
      </c>
      <c r="E15" s="20" t="n">
        <f aca="false">'1'!E15</f>
        <v>25</v>
      </c>
      <c r="F15" s="20"/>
      <c r="G15" s="20"/>
      <c r="H15" s="21" t="n">
        <f aca="false">F15/E15</f>
        <v>0</v>
      </c>
      <c r="I15" s="20" t="n">
        <f aca="false">(E15-SUM(F15:G15))-K15</f>
        <v>25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DINAMICA DE SISTEMAS</v>
      </c>
      <c r="B16" s="20"/>
      <c r="C16" s="20" t="str">
        <f aca="false">'1'!C16</f>
        <v>711B</v>
      </c>
      <c r="D16" s="20" t="str">
        <f aca="false">'1'!D16</f>
        <v>IMCT</v>
      </c>
      <c r="E16" s="20" t="n">
        <f aca="false">'1'!E16</f>
        <v>12</v>
      </c>
      <c r="F16" s="20"/>
      <c r="G16" s="20"/>
      <c r="H16" s="21" t="n">
        <f aca="false">F16/E16</f>
        <v>0</v>
      </c>
      <c r="I16" s="20" t="n">
        <f aca="false">(E16-SUM(F16:G16))-K16</f>
        <v>12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12.75" hidden="false" customHeight="false" outlineLevel="0" collapsed="false">
      <c r="A17" s="20" t="str">
        <f aca="false">'1'!A17</f>
        <v>MECANICA DE MATERIALES</v>
      </c>
      <c r="B17" s="20"/>
      <c r="C17" s="20" t="n">
        <f aca="false">'1'!C17</f>
        <v>411</v>
      </c>
      <c r="D17" s="20" t="str">
        <f aca="false">'1'!D17</f>
        <v>IMCT</v>
      </c>
      <c r="E17" s="20" t="n">
        <f aca="false">'1'!E17</f>
        <v>5</v>
      </c>
      <c r="F17" s="20"/>
      <c r="G17" s="20"/>
      <c r="H17" s="21" t="n">
        <f aca="false">F17/E17</f>
        <v>0</v>
      </c>
      <c r="I17" s="20" t="n">
        <f aca="false">(E17-SUM(F17:G17))-K17</f>
        <v>5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e">
        <f aca="false">#REF!</f>
        <v>#REF!</v>
      </c>
      <c r="B18" s="20"/>
      <c r="C18" s="20" t="e">
        <f aca="false">#REF!</f>
        <v>#REF!</v>
      </c>
      <c r="D18" s="20" t="e">
        <f aca="false">#REF!</f>
        <v>#REF!</v>
      </c>
      <c r="E18" s="20" t="e">
        <f aca="false">#REF!</f>
        <v>#REF!</v>
      </c>
      <c r="F18" s="20"/>
      <c r="G18" s="20"/>
      <c r="H18" s="21" t="e">
        <f aca="false">F18/E18</f>
        <v>#REF!</v>
      </c>
      <c r="I18" s="20" t="e">
        <f aca="false">(E18-SUM(F18:G18))-K18</f>
        <v>#REF!</v>
      </c>
      <c r="J18" s="21" t="e">
        <f aca="false">I18/E18</f>
        <v>#REF!</v>
      </c>
      <c r="K18" s="20"/>
      <c r="L18" s="21" t="e">
        <f aca="false">K18/E18</f>
        <v>#REF!</v>
      </c>
      <c r="M18" s="20"/>
      <c r="N18" s="22"/>
    </row>
    <row r="19" s="23" customFormat="true" ht="12.75" hidden="false" customHeight="false" outlineLevel="0" collapsed="false">
      <c r="A19" s="20" t="e">
        <f aca="false">#REF!</f>
        <v>#REF!</v>
      </c>
      <c r="B19" s="20"/>
      <c r="C19" s="20" t="e">
        <f aca="false">#REF!</f>
        <v>#REF!</v>
      </c>
      <c r="D19" s="20" t="e">
        <f aca="false">#REF!</f>
        <v>#REF!</v>
      </c>
      <c r="E19" s="20" t="e">
        <f aca="false">#REF!</f>
        <v>#REF!</v>
      </c>
      <c r="F19" s="20"/>
      <c r="G19" s="20"/>
      <c r="H19" s="21" t="e">
        <f aca="false">F19/E19</f>
        <v>#REF!</v>
      </c>
      <c r="I19" s="20" t="e">
        <f aca="false">(E19-SUM(F19:G19))-K19</f>
        <v>#REF!</v>
      </c>
      <c r="J19" s="21" t="e">
        <f aca="false">I19/E19</f>
        <v>#REF!</v>
      </c>
      <c r="K19" s="20"/>
      <c r="L19" s="21" t="e">
        <f aca="false">K19/E19</f>
        <v>#REF!</v>
      </c>
      <c r="M19" s="20"/>
      <c r="N19" s="22"/>
    </row>
    <row r="20" s="23" customFormat="true" ht="12.75" hidden="false" customHeight="false" outlineLevel="0" collapsed="false">
      <c r="A20" s="20" t="e">
        <f aca="false">#REF!</f>
        <v>#REF!</v>
      </c>
      <c r="B20" s="20"/>
      <c r="C20" s="20" t="e">
        <f aca="false">#REF!</f>
        <v>#REF!</v>
      </c>
      <c r="D20" s="20" t="e">
        <f aca="false">#REF!</f>
        <v>#REF!</v>
      </c>
      <c r="E20" s="20" t="e">
        <f aca="false">#REF!</f>
        <v>#REF!</v>
      </c>
      <c r="F20" s="20"/>
      <c r="G20" s="20"/>
      <c r="H20" s="21" t="e">
        <f aca="false">F20/E20</f>
        <v>#REF!</v>
      </c>
      <c r="I20" s="20" t="e">
        <f aca="false">(E20-SUM(F20:G20))-K20</f>
        <v>#REF!</v>
      </c>
      <c r="J20" s="21" t="e">
        <f aca="false">I20/E20</f>
        <v>#REF!</v>
      </c>
      <c r="K20" s="20"/>
      <c r="L20" s="21" t="e">
        <f aca="false">K20/E20</f>
        <v>#REF!</v>
      </c>
      <c r="M20" s="20"/>
      <c r="N20" s="22"/>
    </row>
    <row r="21" s="23" customFormat="true" ht="12.75" hidden="false" customHeight="false" outlineLevel="0" collapsed="false">
      <c r="A21" s="20" t="e">
        <f aca="false">#REF!</f>
        <v>#REF!</v>
      </c>
      <c r="B21" s="20"/>
      <c r="C21" s="20" t="e">
        <f aca="false">#REF!</f>
        <v>#REF!</v>
      </c>
      <c r="D21" s="20" t="e">
        <f aca="false">#REF!</f>
        <v>#REF!</v>
      </c>
      <c r="E21" s="20" t="e">
        <f aca="false">#REF!</f>
        <v>#REF!</v>
      </c>
      <c r="F21" s="20"/>
      <c r="G21" s="20"/>
      <c r="H21" s="21" t="e">
        <f aca="false">F21/E21</f>
        <v>#REF!</v>
      </c>
      <c r="I21" s="20" t="e">
        <f aca="false">(E21-SUM(F21:G21))-K21</f>
        <v>#REF!</v>
      </c>
      <c r="J21" s="21" t="e">
        <f aca="false">I21/E21</f>
        <v>#REF!</v>
      </c>
      <c r="K21" s="20"/>
      <c r="L21" s="21" t="e">
        <f aca="false">K21/E21</f>
        <v>#REF!</v>
      </c>
      <c r="M21" s="20"/>
      <c r="N21" s="22"/>
    </row>
    <row r="22" s="23" customFormat="true" ht="12.75" hidden="false" customHeight="false" outlineLevel="0" collapsed="false">
      <c r="A22" s="20" t="e">
        <f aca="false">#REF!</f>
        <v>#REF!</v>
      </c>
      <c r="B22" s="20"/>
      <c r="C22" s="20" t="e">
        <f aca="false">#REF!</f>
        <v>#REF!</v>
      </c>
      <c r="D22" s="20" t="e">
        <f aca="false">#REF!</f>
        <v>#REF!</v>
      </c>
      <c r="E22" s="20" t="e">
        <f aca="false">#REF!</f>
        <v>#REF!</v>
      </c>
      <c r="F22" s="20"/>
      <c r="G22" s="20"/>
      <c r="H22" s="21" t="e">
        <f aca="false">F22/E22</f>
        <v>#REF!</v>
      </c>
      <c r="I22" s="20" t="e">
        <f aca="false">(E22-SUM(F22:G22))-K22</f>
        <v>#REF!</v>
      </c>
      <c r="J22" s="21" t="e">
        <f aca="false">I22/E22</f>
        <v>#REF!</v>
      </c>
      <c r="K22" s="20"/>
      <c r="L22" s="21" t="e">
        <f aca="false">K22/E22</f>
        <v>#REF!</v>
      </c>
      <c r="M22" s="20"/>
      <c r="N22" s="22"/>
    </row>
    <row r="23" s="23" customFormat="true" ht="12.75" hidden="false" customHeight="false" outlineLevel="0" collapsed="false">
      <c r="A23" s="20" t="e">
        <f aca="false">#REF!</f>
        <v>#REF!</v>
      </c>
      <c r="B23" s="20"/>
      <c r="C23" s="20" t="e">
        <f aca="false">#REF!</f>
        <v>#REF!</v>
      </c>
      <c r="D23" s="20" t="e">
        <f aca="false">#REF!</f>
        <v>#REF!</v>
      </c>
      <c r="E23" s="20" t="e">
        <f aca="false">#REF!</f>
        <v>#REF!</v>
      </c>
      <c r="F23" s="20"/>
      <c r="G23" s="20"/>
      <c r="H23" s="21" t="e">
        <f aca="false">F23/E23</f>
        <v>#REF!</v>
      </c>
      <c r="I23" s="20" t="e">
        <f aca="false">(E23-SUM(F23:G23))-K23</f>
        <v>#REF!</v>
      </c>
      <c r="J23" s="21" t="e">
        <f aca="false">I23/E23</f>
        <v>#REF!</v>
      </c>
      <c r="K23" s="20"/>
      <c r="L23" s="21" t="e">
        <f aca="false">K23/E23</f>
        <v>#REF!</v>
      </c>
      <c r="M23" s="20"/>
      <c r="N23" s="22"/>
    </row>
    <row r="24" s="23" customFormat="true" ht="12.75" hidden="false" customHeight="false" outlineLevel="0" collapsed="false">
      <c r="A24" s="20" t="e">
        <f aca="false">#REF!</f>
        <v>#REF!</v>
      </c>
      <c r="B24" s="20"/>
      <c r="C24" s="20" t="e">
        <f aca="false">#REF!</f>
        <v>#REF!</v>
      </c>
      <c r="D24" s="20" t="e">
        <f aca="false">#REF!</f>
        <v>#REF!</v>
      </c>
      <c r="E24" s="20" t="e">
        <f aca="false">#REF!</f>
        <v>#REF!</v>
      </c>
      <c r="F24" s="20"/>
      <c r="G24" s="20"/>
      <c r="H24" s="21" t="e">
        <f aca="false">F24/E24</f>
        <v>#REF!</v>
      </c>
      <c r="I24" s="20" t="e">
        <f aca="false">(E24-SUM(F24:G24))-K24</f>
        <v>#REF!</v>
      </c>
      <c r="J24" s="21" t="e">
        <f aca="false">I24/E24</f>
        <v>#REF!</v>
      </c>
      <c r="K24" s="20"/>
      <c r="L24" s="21" t="e">
        <f aca="false">K24/E24</f>
        <v>#REF!</v>
      </c>
      <c r="M24" s="20"/>
      <c r="N24" s="22"/>
    </row>
    <row r="25" s="23" customFormat="true" ht="12.75" hidden="false" customHeight="false" outlineLevel="0" collapsed="false">
      <c r="A25" s="20" t="e">
        <f aca="false">#REF!</f>
        <v>#REF!</v>
      </c>
      <c r="B25" s="20"/>
      <c r="C25" s="20" t="e">
        <f aca="false">#REF!</f>
        <v>#REF!</v>
      </c>
      <c r="D25" s="20" t="e">
        <f aca="false">#REF!</f>
        <v>#REF!</v>
      </c>
      <c r="E25" s="20" t="e">
        <f aca="false">#REF!</f>
        <v>#REF!</v>
      </c>
      <c r="F25" s="20"/>
      <c r="G25" s="20"/>
      <c r="H25" s="21" t="e">
        <f aca="false">F25/E25</f>
        <v>#REF!</v>
      </c>
      <c r="I25" s="20" t="e">
        <f aca="false">(E25-SUM(F25:G25))-K25</f>
        <v>#REF!</v>
      </c>
      <c r="J25" s="21" t="e">
        <f aca="false">I25/E25</f>
        <v>#REF!</v>
      </c>
      <c r="K25" s="20"/>
      <c r="L25" s="21" t="e">
        <f aca="false">K25/E25</f>
        <v>#REF!</v>
      </c>
      <c r="M25" s="20"/>
      <c r="N25" s="22"/>
    </row>
    <row r="26" s="23" customFormat="true" ht="12.75" hidden="false" customHeight="false" outlineLevel="0" collapsed="false">
      <c r="A26" s="20" t="e">
        <f aca="false">#REF!</f>
        <v>#REF!</v>
      </c>
      <c r="B26" s="20"/>
      <c r="C26" s="20" t="e">
        <f aca="false">#REF!</f>
        <v>#REF!</v>
      </c>
      <c r="D26" s="20" t="e">
        <f aca="false">#REF!</f>
        <v>#REF!</v>
      </c>
      <c r="E26" s="20" t="e">
        <f aca="false">#REF!</f>
        <v>#REF!</v>
      </c>
      <c r="F26" s="20"/>
      <c r="G26" s="20"/>
      <c r="H26" s="21" t="e">
        <f aca="false">F26/E26</f>
        <v>#REF!</v>
      </c>
      <c r="I26" s="20" t="e">
        <f aca="false">(E26-SUM(F26:G26))-K26</f>
        <v>#REF!</v>
      </c>
      <c r="J26" s="21" t="e">
        <f aca="false">I26/E26</f>
        <v>#REF!</v>
      </c>
      <c r="K26" s="20"/>
      <c r="L26" s="21" t="e">
        <f aca="false">K26/E26</f>
        <v>#REF!</v>
      </c>
      <c r="M26" s="20"/>
      <c r="N26" s="22"/>
    </row>
    <row r="27" s="23" customFormat="true" ht="16.5" hidden="false" customHeight="true" outlineLevel="0" collapsed="false">
      <c r="A27" s="20" t="e">
        <f aca="false">#REF!</f>
        <v>#REF!</v>
      </c>
      <c r="B27" s="20"/>
      <c r="C27" s="20" t="e">
        <f aca="false">#REF!</f>
        <v>#REF!</v>
      </c>
      <c r="D27" s="20" t="e">
        <f aca="false">#REF!</f>
        <v>#REF!</v>
      </c>
      <c r="E27" s="20" t="e">
        <f aca="false">#REF!</f>
        <v>#REF!</v>
      </c>
      <c r="F27" s="20"/>
      <c r="G27" s="20"/>
      <c r="H27" s="21" t="e">
        <f aca="false">F27/E27</f>
        <v>#REF!</v>
      </c>
      <c r="I27" s="20" t="e">
        <f aca="false">(E27-SUM(F27:G27))-K27</f>
        <v>#REF!</v>
      </c>
      <c r="J27" s="21" t="e">
        <f aca="false">I27/E27</f>
        <v>#REF!</v>
      </c>
      <c r="K27" s="20"/>
      <c r="L27" s="21" t="e">
        <f aca="false">K27/E27</f>
        <v>#REF!</v>
      </c>
      <c r="M27" s="20"/>
      <c r="N27" s="22"/>
    </row>
    <row r="28" customFormat="false" ht="13.5" hidden="false" customHeight="false" outlineLevel="0" collapsed="false">
      <c r="A28" s="24" t="s">
        <v>35</v>
      </c>
      <c r="B28" s="25" t="s">
        <v>36</v>
      </c>
      <c r="C28" s="25" t="s">
        <v>36</v>
      </c>
      <c r="D28" s="25" t="s">
        <v>36</v>
      </c>
      <c r="E28" s="25" t="e">
        <f aca="false">SUM(E14:E27)</f>
        <v>#REF!</v>
      </c>
      <c r="F28" s="25" t="n">
        <f aca="false">SUM(F14:F27)</f>
        <v>0</v>
      </c>
      <c r="G28" s="25" t="n">
        <f aca="false">SUM(G14:G27)</f>
        <v>0</v>
      </c>
      <c r="H28" s="26" t="e">
        <f aca="false">SUM(F28:G28)/E28</f>
        <v>#REF!</v>
      </c>
      <c r="I28" s="25" t="e">
        <f aca="false">(E28-SUM(F28:G28))-K28</f>
        <v>#REF!</v>
      </c>
      <c r="J28" s="26" t="e">
        <f aca="false">I28/E28</f>
        <v>#REF!</v>
      </c>
      <c r="K28" s="25" t="n">
        <f aca="false">SUM(K14:K27)</f>
        <v>0</v>
      </c>
      <c r="L28" s="26" t="e">
        <f aca="false">K28/E28</f>
        <v>#REF!</v>
      </c>
      <c r="M28" s="25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37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38</v>
      </c>
      <c r="C33" s="31"/>
      <c r="D33" s="31"/>
      <c r="G33" s="4" t="s">
        <v>39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M.C. MAURICIO CAIXBA SANCHEZ</v>
      </c>
      <c r="C37" s="34"/>
      <c r="D37" s="34"/>
      <c r="E37" s="35"/>
      <c r="F37" s="35"/>
      <c r="G37" s="36"/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2023-01-03T13:07:42Z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