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S\PRIMER REPORTE\"/>
    </mc:Choice>
  </mc:AlternateContent>
  <xr:revisionPtr revIDLastSave="0" documentId="8_{62190F97-7C22-4FFA-97AB-3AF28C1F93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2" l="1"/>
  <c r="N16" i="10" l="1"/>
  <c r="N15" i="10"/>
  <c r="N14" i="10"/>
  <c r="N28" i="10" s="1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 s="1"/>
  <c r="J16" i="25" s="1"/>
  <c r="D16" i="25"/>
  <c r="C16" i="25"/>
  <c r="A16" i="25"/>
  <c r="E15" i="25"/>
  <c r="I15" i="25"/>
  <c r="J15" i="25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 s="1"/>
  <c r="J15" i="24" s="1"/>
  <c r="D15" i="24"/>
  <c r="C15" i="24"/>
  <c r="A15" i="24"/>
  <c r="E14" i="24"/>
  <c r="I14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 s="1"/>
  <c r="J16" i="23" s="1"/>
  <c r="D16" i="23"/>
  <c r="C16" i="23"/>
  <c r="A16" i="23"/>
  <c r="E15" i="23"/>
  <c r="I15" i="23"/>
  <c r="J15" i="23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B37" i="10"/>
  <c r="M28" i="10"/>
  <c r="K28" i="10"/>
  <c r="G28" i="10"/>
  <c r="F28" i="10"/>
  <c r="E28" i="10"/>
  <c r="L16" i="10"/>
  <c r="I16" i="10"/>
  <c r="L15" i="10"/>
  <c r="I15" i="10"/>
  <c r="L14" i="10"/>
  <c r="I14" i="10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7" i="25"/>
  <c r="H18" i="25"/>
  <c r="H19" i="25"/>
  <c r="H20" i="25"/>
  <c r="H21" i="25"/>
  <c r="H22" i="25"/>
  <c r="H23" i="25"/>
  <c r="H24" i="25"/>
  <c r="H25" i="25"/>
  <c r="H26" i="25"/>
  <c r="H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L14" i="23"/>
  <c r="L15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8" i="23" s="1"/>
  <c r="H18" i="22"/>
  <c r="H22" i="22"/>
  <c r="H26" i="22"/>
  <c r="I18" i="22"/>
  <c r="J18" i="22"/>
  <c r="I22" i="22"/>
  <c r="J22" i="22"/>
  <c r="I26" i="22"/>
  <c r="J26" i="22"/>
  <c r="I28" i="10"/>
  <c r="L28" i="10"/>
  <c r="I28" i="23"/>
  <c r="J28" i="23" s="1"/>
  <c r="E28" i="24" l="1"/>
  <c r="L28" i="23"/>
  <c r="L14" i="22"/>
  <c r="H14" i="23"/>
  <c r="L16" i="23"/>
  <c r="H15" i="24"/>
  <c r="E28" i="25"/>
  <c r="H16" i="25"/>
  <c r="L14" i="25"/>
  <c r="E28" i="22"/>
  <c r="I14" i="22"/>
  <c r="J14" i="22" s="1"/>
  <c r="I28" i="24" l="1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<sst xmlns="http://schemas.openxmlformats.org/spreadsheetml/2006/main" count="174" uniqueCount="42">
  <si>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</si>
  <si>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</si>
  <si>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</si>
  <si>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</si>
  <si>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</si>
  <si>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</si>
  <si>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</si>
  <si>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</si>
  <si>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</si>
  <si>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</si>
  <si>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</si>
  <si>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</si>
  <si>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</si>
  <si>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</si>
  <si>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</si>
  <si>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</si>
  <si>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</si>
  <si>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</si>
  <si>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</si>
  <si>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</si>
  <si>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</si>
  <si>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</si>
  <si>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</si>
  <si>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</si>
  <si>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</si>
  <si>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</si>
  <si>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</si>
  <si>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</si>
  <si>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</si>
  <si>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</si>
  <si>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</si>
  <si>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Dinámica</t>
  </si>
  <si>
    <t>302A</t>
  </si>
  <si>
    <t>IEM</t>
  </si>
  <si>
    <t>302B</t>
  </si>
  <si>
    <t>Proyectos de Manufactura</t>
  </si>
  <si>
    <t>702A</t>
  </si>
  <si>
    <t>ELECTROMECÁNICA</t>
  </si>
  <si>
    <t>JOEL FRANCISCO PAVA CHIPOL</t>
  </si>
  <si>
    <t>ESTEBAN DOMINGUEZ FISCAL</t>
  </si>
  <si>
    <t>S/E</t>
  </si>
  <si>
    <t>Sep 2022-Ene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</si>
</sst>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I17" sqref="I17:I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5">
      <c r="A10" s="4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31</v>
      </c>
      <c r="B14" s="9" t="s">
        <v>21</v>
      </c>
      <c r="C14" s="9" t="s">
        <v>32</v>
      </c>
      <c r="D14" s="9" t="s">
        <v>33</v>
      </c>
      <c r="E14" s="9">
        <v>35</v>
      </c>
      <c r="F14" s="9">
        <v>29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21">
        <v>60.42</v>
      </c>
      <c r="N14" s="15">
        <f>F14/E14</f>
        <v>0.82857142857142863</v>
      </c>
    </row>
    <row r="15" spans="1:14" s="11" customFormat="1" x14ac:dyDescent="0.25">
      <c r="A15" s="9" t="s">
        <v>31</v>
      </c>
      <c r="B15" s="9" t="s">
        <v>21</v>
      </c>
      <c r="C15" s="9" t="s">
        <v>34</v>
      </c>
      <c r="D15" s="9" t="s">
        <v>33</v>
      </c>
      <c r="E15" s="9">
        <v>21</v>
      </c>
      <c r="F15" s="9">
        <v>21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47.82</v>
      </c>
      <c r="N15" s="15">
        <f t="shared" ref="N15:N16" si="2">F15/E15</f>
        <v>1</v>
      </c>
    </row>
    <row r="16" spans="1:14" s="11" customFormat="1" x14ac:dyDescent="0.25">
      <c r="A16" s="9" t="s">
        <v>35</v>
      </c>
      <c r="B16" s="9" t="s">
        <v>21</v>
      </c>
      <c r="C16" s="9" t="s">
        <v>36</v>
      </c>
      <c r="D16" s="9" t="s">
        <v>33</v>
      </c>
      <c r="E16" s="9">
        <v>37</v>
      </c>
      <c r="F16" s="9">
        <v>35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21">
        <v>75.42</v>
      </c>
      <c r="N16" s="15">
        <f t="shared" si="2"/>
        <v>0.94594594594594594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85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61.220000000000006</v>
      </c>
      <c r="N28" s="19">
        <f>AVERAGE(N14:N27)</f>
        <v>0.92483912483912489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7" sqref="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5">
      <c r="A10" s="4" t="s">
        <v>8</v>
      </c>
      <c r="B10" s="29" t="str">
        <f>'1'!B10</f>
        <v>JOEL FRANCISCO PAVA CHIPOL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 t="s">
        <v>40</v>
      </c>
      <c r="G16" s="9"/>
      <c r="H16" s="10" t="e">
        <f t="shared" si="0"/>
        <v>#VALUE!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5">
      <c r="A10" s="4" t="s">
        <v>8</v>
      </c>
      <c r="B10" s="29" t="str">
        <f>'1'!B10</f>
        <v>JOEL FRANCISCO PAVA CHIPOL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5">
      <c r="A10" s="4" t="s">
        <v>8</v>
      </c>
      <c r="B10" s="29" t="str">
        <f>'1'!B10</f>
        <v>JOEL FRANCISCO PAVA CHIPOL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5">
      <c r="A10" s="4" t="s">
        <v>8</v>
      </c>
      <c r="B10" s="29" t="str">
        <f>'1'!B10</f>
        <v>JOEL FRANCISCO PAVA CHIPOL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Dinámica</v>
      </c>
      <c r="B14" s="9"/>
      <c r="C14" s="9" t="str">
        <f>'1'!C14</f>
        <v>302A</v>
      </c>
      <c r="D14" s="9" t="str">
        <f>'1'!D14</f>
        <v>IEM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Dinámica</v>
      </c>
      <c r="B15" s="9"/>
      <c r="C15" s="9" t="str">
        <f>'1'!C15</f>
        <v>302B</v>
      </c>
      <c r="D15" s="9" t="str">
        <f>'1'!D15</f>
        <v>IEM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Proyectos de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JOEL FRANCISCO PAVA CHIPOL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2022-10-26T15:45:06Z</dcterms:modified>
  <cp:category/>
  <cp:contentStatus/>
</cp:coreProperties>
</file>