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Joel_\Documents\INSTRUMENTACIÓN SEPTEIMBRE-DIC\REPORTES\PRIMER REPORTE\"/>
    </mc:Choice>
  </mc:AlternateContent>
  <xr:revisionPtr revIDLastSave="0" documentId="8_{62190F97-7C22-4FFA-97AB-3AF28C1F930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22" l="1"/>
  <c r="N16" i="10" l="1"/>
  <c r="N15" i="10"/>
  <c r="N14" i="10"/>
  <c r="N28" i="10" s="1"/>
  <c r="N28" i="25"/>
  <c r="M28" i="25"/>
  <c r="K28" i="25"/>
  <c r="G28" i="25"/>
  <c r="F28" i="25"/>
  <c r="E27" i="25"/>
  <c r="I27" i="25"/>
  <c r="J27" i="25"/>
  <c r="D27" i="25"/>
  <c r="C27" i="25"/>
  <c r="A27" i="25"/>
  <c r="E26" i="25"/>
  <c r="I26" i="25"/>
  <c r="J26" i="25"/>
  <c r="D26" i="25"/>
  <c r="C26" i="25"/>
  <c r="A26" i="25"/>
  <c r="E25" i="25"/>
  <c r="I25" i="25"/>
  <c r="J25" i="25"/>
  <c r="D25" i="25"/>
  <c r="C25" i="25"/>
  <c r="A25" i="25"/>
  <c r="E24" i="25"/>
  <c r="I24" i="25"/>
  <c r="J24" i="25"/>
  <c r="D24" i="25"/>
  <c r="C24" i="25"/>
  <c r="A24" i="25"/>
  <c r="E23" i="25"/>
  <c r="I23" i="25"/>
  <c r="J23" i="25"/>
  <c r="D23" i="25"/>
  <c r="C23" i="25"/>
  <c r="A23" i="25"/>
  <c r="E22" i="25"/>
  <c r="I22" i="25"/>
  <c r="J22" i="25"/>
  <c r="D22" i="25"/>
  <c r="C22" i="25"/>
  <c r="A22" i="25"/>
  <c r="E21" i="25"/>
  <c r="I21" i="25"/>
  <c r="J21" i="25"/>
  <c r="D21" i="25"/>
  <c r="C21" i="25"/>
  <c r="A21" i="25"/>
  <c r="E20" i="25"/>
  <c r="I20" i="25"/>
  <c r="J20" i="25"/>
  <c r="D20" i="25"/>
  <c r="C20" i="25"/>
  <c r="A20" i="25"/>
  <c r="E19" i="25"/>
  <c r="I19" i="25"/>
  <c r="J19" i="25"/>
  <c r="D19" i="25"/>
  <c r="C19" i="25"/>
  <c r="A19" i="25"/>
  <c r="E18" i="25"/>
  <c r="I18" i="25"/>
  <c r="J18" i="25"/>
  <c r="D18" i="25"/>
  <c r="C18" i="25"/>
  <c r="A18" i="25"/>
  <c r="E17" i="25"/>
  <c r="I17" i="25"/>
  <c r="J17" i="25"/>
  <c r="D17" i="25"/>
  <c r="C17" i="25"/>
  <c r="A17" i="25"/>
  <c r="E16" i="25"/>
  <c r="I16" i="25" s="1"/>
  <c r="J16" i="25" s="1"/>
  <c r="D16" i="25"/>
  <c r="C16" i="25"/>
  <c r="A16" i="25"/>
  <c r="E15" i="25"/>
  <c r="I15" i="25"/>
  <c r="J15" i="25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/>
  <c r="J27" i="24"/>
  <c r="D27" i="24"/>
  <c r="C27" i="24"/>
  <c r="A27" i="24"/>
  <c r="E26" i="24"/>
  <c r="I26" i="24"/>
  <c r="J26" i="24"/>
  <c r="D26" i="24"/>
  <c r="C26" i="24"/>
  <c r="A26" i="24"/>
  <c r="E25" i="24"/>
  <c r="I25" i="24"/>
  <c r="J25" i="24"/>
  <c r="D25" i="24"/>
  <c r="C25" i="24"/>
  <c r="A25" i="24"/>
  <c r="E24" i="24"/>
  <c r="I24" i="24"/>
  <c r="J24" i="24"/>
  <c r="D24" i="24"/>
  <c r="C24" i="24"/>
  <c r="A24" i="24"/>
  <c r="E23" i="24"/>
  <c r="I23" i="24"/>
  <c r="J23" i="24"/>
  <c r="D23" i="24"/>
  <c r="C23" i="24"/>
  <c r="A23" i="24"/>
  <c r="E22" i="24"/>
  <c r="I22" i="24"/>
  <c r="J22" i="24"/>
  <c r="D22" i="24"/>
  <c r="C22" i="24"/>
  <c r="A22" i="24"/>
  <c r="E21" i="24"/>
  <c r="I21" i="24"/>
  <c r="J21" i="24"/>
  <c r="D21" i="24"/>
  <c r="C21" i="24"/>
  <c r="A21" i="24"/>
  <c r="E20" i="24"/>
  <c r="I20" i="24"/>
  <c r="J20" i="24"/>
  <c r="D20" i="24"/>
  <c r="C20" i="24"/>
  <c r="A20" i="24"/>
  <c r="E19" i="24"/>
  <c r="I19" i="24"/>
  <c r="J19" i="24"/>
  <c r="D19" i="24"/>
  <c r="C19" i="24"/>
  <c r="A19" i="24"/>
  <c r="E18" i="24"/>
  <c r="I18" i="24"/>
  <c r="J18" i="24"/>
  <c r="D18" i="24"/>
  <c r="C18" i="24"/>
  <c r="A18" i="24"/>
  <c r="E17" i="24"/>
  <c r="I17" i="24"/>
  <c r="J17" i="24"/>
  <c r="D17" i="24"/>
  <c r="C17" i="24"/>
  <c r="A17" i="24"/>
  <c r="E16" i="24"/>
  <c r="I16" i="24"/>
  <c r="J16" i="24"/>
  <c r="D16" i="24"/>
  <c r="C16" i="24"/>
  <c r="A16" i="24"/>
  <c r="E15" i="24"/>
  <c r="I15" i="24" s="1"/>
  <c r="J15" i="24" s="1"/>
  <c r="D15" i="24"/>
  <c r="C15" i="24"/>
  <c r="A15" i="24"/>
  <c r="E14" i="24"/>
  <c r="I14" i="24"/>
  <c r="J14" i="24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/>
  <c r="J27" i="23"/>
  <c r="D27" i="23"/>
  <c r="C27" i="23"/>
  <c r="A27" i="23"/>
  <c r="E26" i="23"/>
  <c r="I26" i="23"/>
  <c r="J26" i="23"/>
  <c r="D26" i="23"/>
  <c r="C26" i="23"/>
  <c r="A26" i="23"/>
  <c r="E25" i="23"/>
  <c r="I25" i="23"/>
  <c r="J25" i="23"/>
  <c r="D25" i="23"/>
  <c r="C25" i="23"/>
  <c r="A25" i="23"/>
  <c r="E24" i="23"/>
  <c r="I24" i="23"/>
  <c r="J24" i="23"/>
  <c r="D24" i="23"/>
  <c r="C24" i="23"/>
  <c r="A24" i="23"/>
  <c r="E23" i="23"/>
  <c r="I23" i="23"/>
  <c r="J23" i="23"/>
  <c r="D23" i="23"/>
  <c r="C23" i="23"/>
  <c r="A23" i="23"/>
  <c r="E22" i="23"/>
  <c r="I22" i="23"/>
  <c r="J22" i="23"/>
  <c r="D22" i="23"/>
  <c r="C22" i="23"/>
  <c r="A22" i="23"/>
  <c r="E21" i="23"/>
  <c r="I21" i="23"/>
  <c r="J21" i="23"/>
  <c r="D21" i="23"/>
  <c r="C21" i="23"/>
  <c r="A21" i="23"/>
  <c r="E20" i="23"/>
  <c r="I20" i="23"/>
  <c r="J20" i="23"/>
  <c r="D20" i="23"/>
  <c r="C20" i="23"/>
  <c r="A20" i="23"/>
  <c r="E19" i="23"/>
  <c r="I19" i="23"/>
  <c r="J19" i="23"/>
  <c r="D19" i="23"/>
  <c r="C19" i="23"/>
  <c r="A19" i="23"/>
  <c r="E18" i="23"/>
  <c r="I18" i="23"/>
  <c r="J18" i="23"/>
  <c r="D18" i="23"/>
  <c r="C18" i="23"/>
  <c r="A18" i="23"/>
  <c r="E17" i="23"/>
  <c r="I17" i="23"/>
  <c r="J17" i="23"/>
  <c r="D17" i="23"/>
  <c r="C17" i="23"/>
  <c r="A17" i="23"/>
  <c r="E16" i="23"/>
  <c r="I16" i="23" s="1"/>
  <c r="J16" i="23" s="1"/>
  <c r="D16" i="23"/>
  <c r="C16" i="23"/>
  <c r="A16" i="23"/>
  <c r="E15" i="23"/>
  <c r="I15" i="23"/>
  <c r="J15" i="23"/>
  <c r="D15" i="23"/>
  <c r="C15" i="23"/>
  <c r="A15" i="23"/>
  <c r="E14" i="23"/>
  <c r="I14" i="23" s="1"/>
  <c r="J14" i="23" s="1"/>
  <c r="D14" i="23"/>
  <c r="C14" i="23"/>
  <c r="A14" i="23"/>
  <c r="B10" i="23"/>
  <c r="B37" i="23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A18" i="22"/>
  <c r="C18" i="22"/>
  <c r="D18" i="22"/>
  <c r="E18" i="22"/>
  <c r="L18" i="22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/>
  <c r="A27" i="22"/>
  <c r="C27" i="22"/>
  <c r="D27" i="22"/>
  <c r="E27" i="22"/>
  <c r="C14" i="22"/>
  <c r="D14" i="22"/>
  <c r="H14" i="22"/>
  <c r="A14" i="22"/>
  <c r="B10" i="22"/>
  <c r="B37" i="22"/>
  <c r="L8" i="22"/>
  <c r="H8" i="22"/>
  <c r="E8" i="22"/>
  <c r="N28" i="22"/>
  <c r="M28" i="22"/>
  <c r="K28" i="22"/>
  <c r="G28" i="22"/>
  <c r="F28" i="22"/>
  <c r="L27" i="22"/>
  <c r="I27" i="22"/>
  <c r="J27" i="22"/>
  <c r="H27" i="22"/>
  <c r="L25" i="22"/>
  <c r="I25" i="22"/>
  <c r="J25" i="22"/>
  <c r="H25" i="22"/>
  <c r="L24" i="22"/>
  <c r="I24" i="22"/>
  <c r="J24" i="22"/>
  <c r="H24" i="22"/>
  <c r="L23" i="22"/>
  <c r="I23" i="22"/>
  <c r="J23" i="22"/>
  <c r="H23" i="22"/>
  <c r="L21" i="22"/>
  <c r="I21" i="22"/>
  <c r="J21" i="22"/>
  <c r="H21" i="22"/>
  <c r="L20" i="22"/>
  <c r="I20" i="22"/>
  <c r="J20" i="22"/>
  <c r="H20" i="22"/>
  <c r="L19" i="22"/>
  <c r="I19" i="22"/>
  <c r="J19" i="22"/>
  <c r="H19" i="22"/>
  <c r="L17" i="22"/>
  <c r="I17" i="22"/>
  <c r="J17" i="22"/>
  <c r="H17" i="22"/>
  <c r="L16" i="22"/>
  <c r="I16" i="22"/>
  <c r="J16" i="22"/>
  <c r="H16" i="22"/>
  <c r="L15" i="22"/>
  <c r="I15" i="22"/>
  <c r="J15" i="22"/>
  <c r="H15" i="22"/>
  <c r="B37" i="10"/>
  <c r="M28" i="10"/>
  <c r="K28" i="10"/>
  <c r="G28" i="10"/>
  <c r="F28" i="10"/>
  <c r="E28" i="10"/>
  <c r="L16" i="10"/>
  <c r="I16" i="10"/>
  <c r="L15" i="10"/>
  <c r="I15" i="10"/>
  <c r="L14" i="10"/>
  <c r="I14" i="10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7" i="25"/>
  <c r="H18" i="25"/>
  <c r="H19" i="25"/>
  <c r="H20" i="25"/>
  <c r="H21" i="25"/>
  <c r="H22" i="25"/>
  <c r="H23" i="25"/>
  <c r="H24" i="25"/>
  <c r="H25" i="25"/>
  <c r="H26" i="25"/>
  <c r="H27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L14" i="23"/>
  <c r="L15" i="23"/>
  <c r="L17" i="23"/>
  <c r="L18" i="23"/>
  <c r="L19" i="23"/>
  <c r="L20" i="23"/>
  <c r="L21" i="23"/>
  <c r="L22" i="23"/>
  <c r="L23" i="23"/>
  <c r="L24" i="23"/>
  <c r="L25" i="23"/>
  <c r="L26" i="23"/>
  <c r="L27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28" i="23" s="1"/>
  <c r="H18" i="22"/>
  <c r="H22" i="22"/>
  <c r="H26" i="22"/>
  <c r="I18" i="22"/>
  <c r="J18" i="22"/>
  <c r="I22" i="22"/>
  <c r="J22" i="22"/>
  <c r="I26" i="22"/>
  <c r="J26" i="22"/>
  <c r="I28" i="10"/>
  <c r="L28" i="10"/>
  <c r="I28" i="23"/>
  <c r="J28" i="23" s="1"/>
  <c r="E28" i="24" l="1"/>
  <c r="L28" i="23"/>
  <c r="L14" i="22"/>
  <c r="H14" i="23"/>
  <c r="L16" i="23"/>
  <c r="H15" i="24"/>
  <c r="E28" i="25"/>
  <c r="H16" i="25"/>
  <c r="L14" i="25"/>
  <c r="E28" i="22"/>
  <c r="I14" i="22"/>
  <c r="J14" i="22" s="1"/>
  <c r="I28" i="24" l="1"/>
  <c r="J28" i="24" s="1"/>
  <c r="L28" i="24"/>
  <c r="H28" i="24"/>
  <c r="I28" i="25"/>
  <c r="J28" i="25" s="1"/>
  <c r="L28" i="25"/>
  <c r="H28" i="25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<sst xmlns="http://schemas.openxmlformats.org/spreadsheetml/2006/main" count="174" uniqueCount="42">
  <si>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</si>
  <si>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</si>
  <si>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</si>
  <si>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</si>
  <si>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</si>
  <si>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</si>
  <si>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</si>
  <si>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</si>
  <si>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</si>
  <si>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</si>
  <si>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</si>
  <si>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</si>
  <si>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</si>
  <si>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</si>
  <si>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</si>
  <si>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</si>
  <si>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</si>
  <si>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</si>
  <si>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</si>
  <si>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</si>
  <si>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</si>
  <si>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</si>
  <si>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</si>
  <si>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</si>
  <si>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</si>
  <si>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</si>
  <si>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</si>
  <si>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</si>
  <si>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</si>
  <si>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</si>
  <si>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</si>
  <si>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Dinámica</t>
  </si>
  <si>
    <t>302A</t>
  </si>
  <si>
    <t>IEM</t>
  </si>
  <si>
    <t>302B</t>
  </si>
  <si>
    <t>Proyectos de Manufactura</t>
  </si>
  <si>
    <t>702A</t>
  </si>
  <si>
    <t>ELECTROMECÁNICA</t>
  </si>
  <si>
    <t>JOEL FRANCISCO PAVA CHIPOL</t>
  </si>
  <si>
    <t>ESTEBAN DOMINGUEZ FISCAL</t>
  </si>
  <si>
    <t>S/E</t>
  </si>
  <si>
    <t>Sep 2022-Ene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</si>
</sst>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65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zoomScale="85" zoomScaleNormal="85" zoomScaleSheetLayoutView="100" workbookViewId="0">
      <selection activeCell="I17" sqref="I17:I2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777343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8" t="s">
        <v>2</v>
      </c>
      <c r="B6" s="38"/>
      <c r="C6" s="38"/>
      <c r="D6" s="38"/>
      <c r="E6" s="39" t="s">
        <v>37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29" t="s">
        <v>4</v>
      </c>
      <c r="C8" s="29"/>
      <c r="D8" s="14" t="s">
        <v>5</v>
      </c>
      <c r="E8" s="5">
        <v>3</v>
      </c>
      <c r="G8" s="4" t="s">
        <v>6</v>
      </c>
      <c r="H8" s="5">
        <v>2</v>
      </c>
      <c r="I8" s="35" t="s">
        <v>7</v>
      </c>
      <c r="J8" s="35"/>
      <c r="K8" s="35"/>
      <c r="L8" s="29" t="s">
        <v>41</v>
      </c>
      <c r="M8" s="29"/>
      <c r="N8" s="29"/>
    </row>
    <row r="10" spans="1:14" x14ac:dyDescent="0.25">
      <c r="A10" s="4" t="s">
        <v>8</v>
      </c>
      <c r="B10" s="29" t="s">
        <v>38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5">
      <c r="A14" s="9" t="s">
        <v>31</v>
      </c>
      <c r="B14" s="9" t="s">
        <v>21</v>
      </c>
      <c r="C14" s="9" t="s">
        <v>32</v>
      </c>
      <c r="D14" s="9" t="s">
        <v>33</v>
      </c>
      <c r="E14" s="9">
        <v>35</v>
      </c>
      <c r="F14" s="9">
        <v>29</v>
      </c>
      <c r="G14" s="9"/>
      <c r="H14" s="10"/>
      <c r="I14" s="9">
        <f t="shared" ref="I14:I28" si="0">(E14-SUM(F14:G14))-K14</f>
        <v>6</v>
      </c>
      <c r="J14" s="10"/>
      <c r="K14" s="9"/>
      <c r="L14" s="10">
        <f t="shared" ref="L14:L28" si="1">K14/E14</f>
        <v>0</v>
      </c>
      <c r="M14" s="21">
        <v>60.42</v>
      </c>
      <c r="N14" s="15">
        <f>F14/E14</f>
        <v>0.82857142857142863</v>
      </c>
    </row>
    <row r="15" spans="1:14" s="11" customFormat="1" x14ac:dyDescent="0.25">
      <c r="A15" s="9" t="s">
        <v>31</v>
      </c>
      <c r="B15" s="9" t="s">
        <v>21</v>
      </c>
      <c r="C15" s="9" t="s">
        <v>34</v>
      </c>
      <c r="D15" s="9" t="s">
        <v>33</v>
      </c>
      <c r="E15" s="9">
        <v>21</v>
      </c>
      <c r="F15" s="9">
        <v>21</v>
      </c>
      <c r="G15" s="9"/>
      <c r="H15" s="10"/>
      <c r="I15" s="9">
        <f t="shared" si="0"/>
        <v>0</v>
      </c>
      <c r="J15" s="10"/>
      <c r="K15" s="9"/>
      <c r="L15" s="10">
        <f t="shared" si="1"/>
        <v>0</v>
      </c>
      <c r="M15" s="21">
        <v>47.82</v>
      </c>
      <c r="N15" s="15">
        <f t="shared" ref="N15:N16" si="2">F15/E15</f>
        <v>1</v>
      </c>
    </row>
    <row r="16" spans="1:14" s="11" customFormat="1" x14ac:dyDescent="0.25">
      <c r="A16" s="9" t="s">
        <v>35</v>
      </c>
      <c r="B16" s="9" t="s">
        <v>21</v>
      </c>
      <c r="C16" s="9" t="s">
        <v>36</v>
      </c>
      <c r="D16" s="9" t="s">
        <v>33</v>
      </c>
      <c r="E16" s="9">
        <v>37</v>
      </c>
      <c r="F16" s="9">
        <v>35</v>
      </c>
      <c r="G16" s="9"/>
      <c r="H16" s="10"/>
      <c r="I16" s="9">
        <f t="shared" si="0"/>
        <v>2</v>
      </c>
      <c r="J16" s="10"/>
      <c r="K16" s="9"/>
      <c r="L16" s="10">
        <f t="shared" si="1"/>
        <v>0</v>
      </c>
      <c r="M16" s="21">
        <v>75.42</v>
      </c>
      <c r="N16" s="15">
        <f t="shared" si="2"/>
        <v>0.94594594594594594</v>
      </c>
    </row>
    <row r="17" spans="1:14" s="11" customFormat="1" x14ac:dyDescent="0.2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21"/>
      <c r="N17" s="15"/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21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21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21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21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21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21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21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21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21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21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93</v>
      </c>
      <c r="F28" s="17">
        <f>SUM(F14:F27)</f>
        <v>85</v>
      </c>
      <c r="G28" s="17">
        <f>SUM(G14:G27)</f>
        <v>0</v>
      </c>
      <c r="H28" s="18">
        <v>0</v>
      </c>
      <c r="I28" s="17">
        <f t="shared" si="0"/>
        <v>8</v>
      </c>
      <c r="J28" s="18">
        <v>0</v>
      </c>
      <c r="K28" s="17">
        <f>SUM(K14:K27)</f>
        <v>0</v>
      </c>
      <c r="L28" s="18">
        <f t="shared" si="1"/>
        <v>0</v>
      </c>
      <c r="M28" s="17">
        <f>AVERAGE(M14:M27)</f>
        <v>61.220000000000006</v>
      </c>
      <c r="N28" s="19">
        <f>AVERAGE(N14:N27)</f>
        <v>0.92483912483912489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x14ac:dyDescent="0.25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JOEL FRANCISCO PAVA CHIPOL</v>
      </c>
      <c r="C37" s="23"/>
      <c r="D37" s="23"/>
      <c r="E37" s="13"/>
      <c r="F37" s="13"/>
      <c r="G37" s="23" t="s">
        <v>39</v>
      </c>
      <c r="H37" s="23"/>
      <c r="I37" s="23"/>
      <c r="J37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F17" sqref="F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777343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9">
        <v>2</v>
      </c>
      <c r="C8" s="29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5" t="s">
        <v>7</v>
      </c>
      <c r="J8" s="35"/>
      <c r="K8" s="35"/>
      <c r="L8" s="29" t="str">
        <f>'1'!L8</f>
        <v>Sep 2022-Ene 2023</v>
      </c>
      <c r="M8" s="29"/>
      <c r="N8" s="29"/>
    </row>
    <row r="10" spans="1:14" x14ac:dyDescent="0.25">
      <c r="A10" s="4" t="s">
        <v>8</v>
      </c>
      <c r="B10" s="29" t="str">
        <f>'1'!B10</f>
        <v>JOEL FRANCISCO PAVA CHIPOL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5">
      <c r="A14" s="9" t="str">
        <f>'1'!A14</f>
        <v>Dinámica</v>
      </c>
      <c r="B14" s="9"/>
      <c r="C14" s="9" t="str">
        <f>'1'!C14</f>
        <v>302A</v>
      </c>
      <c r="D14" s="9" t="str">
        <f>'1'!D14</f>
        <v>IEM</v>
      </c>
      <c r="E14" s="9">
        <f>'1'!E14</f>
        <v>35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35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Dinámica</v>
      </c>
      <c r="B15" s="9"/>
      <c r="C15" s="9" t="str">
        <f>'1'!C15</f>
        <v>302B</v>
      </c>
      <c r="D15" s="9" t="str">
        <f>'1'!D15</f>
        <v>IEM</v>
      </c>
      <c r="E15" s="9">
        <f>'1'!E15</f>
        <v>21</v>
      </c>
      <c r="F15" s="9"/>
      <c r="G15" s="9"/>
      <c r="H15" s="10">
        <f t="shared" si="0"/>
        <v>0</v>
      </c>
      <c r="I15" s="9">
        <f t="shared" si="1"/>
        <v>21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>Proyectos de Manufactura</v>
      </c>
      <c r="B16" s="9"/>
      <c r="C16" s="9" t="str">
        <f>'1'!C16</f>
        <v>702A</v>
      </c>
      <c r="D16" s="9" t="str">
        <f>'1'!D16</f>
        <v>IEM</v>
      </c>
      <c r="E16" s="9">
        <f>'1'!E16</f>
        <v>37</v>
      </c>
      <c r="F16" s="9" t="s">
        <v>40</v>
      </c>
      <c r="G16" s="9"/>
      <c r="H16" s="10" t="e">
        <f t="shared" si="0"/>
        <v>#VALUE!</v>
      </c>
      <c r="I16" s="9">
        <f t="shared" si="1"/>
        <v>37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x14ac:dyDescent="0.25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JOEL FRANCISCO PAVA CHIPOL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B1" sqref="B1:N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777343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9">
        <v>3</v>
      </c>
      <c r="C8" s="29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5" t="s">
        <v>7</v>
      </c>
      <c r="J8" s="35"/>
      <c r="K8" s="35"/>
      <c r="L8" s="29" t="str">
        <f>'1'!L8</f>
        <v>Sep 2022-Ene 2023</v>
      </c>
      <c r="M8" s="29"/>
      <c r="N8" s="29"/>
    </row>
    <row r="10" spans="1:14" x14ac:dyDescent="0.25">
      <c r="A10" s="4" t="s">
        <v>8</v>
      </c>
      <c r="B10" s="29" t="str">
        <f>'1'!B10</f>
        <v>JOEL FRANCISCO PAVA CHIPOL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5">
      <c r="A14" s="9" t="str">
        <f>'1'!A14</f>
        <v>Dinámica</v>
      </c>
      <c r="B14" s="9"/>
      <c r="C14" s="9" t="str">
        <f>'1'!C14</f>
        <v>302A</v>
      </c>
      <c r="D14" s="9" t="str">
        <f>'1'!D14</f>
        <v>IEM</v>
      </c>
      <c r="E14" s="9">
        <f>'1'!E14</f>
        <v>35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35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Dinámica</v>
      </c>
      <c r="B15" s="9"/>
      <c r="C15" s="9" t="str">
        <f>'1'!C15</f>
        <v>302B</v>
      </c>
      <c r="D15" s="9" t="str">
        <f>'1'!D15</f>
        <v>IEM</v>
      </c>
      <c r="E15" s="9">
        <f>'1'!E15</f>
        <v>21</v>
      </c>
      <c r="F15" s="9"/>
      <c r="G15" s="9"/>
      <c r="H15" s="10">
        <f t="shared" si="0"/>
        <v>0</v>
      </c>
      <c r="I15" s="9">
        <f t="shared" si="1"/>
        <v>21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>Proyectos de Manufactura</v>
      </c>
      <c r="B16" s="9"/>
      <c r="C16" s="9" t="str">
        <f>'1'!C16</f>
        <v>702A</v>
      </c>
      <c r="D16" s="9" t="str">
        <f>'1'!D16</f>
        <v>IEM</v>
      </c>
      <c r="E16" s="9">
        <f>'1'!E16</f>
        <v>37</v>
      </c>
      <c r="F16" s="9"/>
      <c r="G16" s="9"/>
      <c r="H16" s="10">
        <f t="shared" si="0"/>
        <v>0</v>
      </c>
      <c r="I16" s="9">
        <f t="shared" si="1"/>
        <v>37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x14ac:dyDescent="0.25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JOEL FRANCISCO PAVA CHIPOL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777343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9">
        <v>4</v>
      </c>
      <c r="C8" s="29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5" t="s">
        <v>7</v>
      </c>
      <c r="J8" s="35"/>
      <c r="K8" s="35"/>
      <c r="L8" s="29" t="str">
        <f>'1'!L8</f>
        <v>Sep 2022-Ene 2023</v>
      </c>
      <c r="M8" s="29"/>
      <c r="N8" s="29"/>
    </row>
    <row r="10" spans="1:14" x14ac:dyDescent="0.25">
      <c r="A10" s="4" t="s">
        <v>8</v>
      </c>
      <c r="B10" s="29" t="str">
        <f>'1'!B10</f>
        <v>JOEL FRANCISCO PAVA CHIPOL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5">
      <c r="A14" s="9" t="str">
        <f>'1'!A14</f>
        <v>Dinámica</v>
      </c>
      <c r="B14" s="9"/>
      <c r="C14" s="9" t="str">
        <f>'1'!C14</f>
        <v>302A</v>
      </c>
      <c r="D14" s="9" t="str">
        <f>'1'!D14</f>
        <v>IEM</v>
      </c>
      <c r="E14" s="9">
        <f>'1'!E14</f>
        <v>35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35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Dinámica</v>
      </c>
      <c r="B15" s="9"/>
      <c r="C15" s="9" t="str">
        <f>'1'!C15</f>
        <v>302B</v>
      </c>
      <c r="D15" s="9" t="str">
        <f>'1'!D15</f>
        <v>IEM</v>
      </c>
      <c r="E15" s="9">
        <f>'1'!E15</f>
        <v>21</v>
      </c>
      <c r="F15" s="9"/>
      <c r="G15" s="9"/>
      <c r="H15" s="10">
        <f t="shared" si="0"/>
        <v>0</v>
      </c>
      <c r="I15" s="9">
        <f t="shared" si="1"/>
        <v>21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>Proyectos de Manufactura</v>
      </c>
      <c r="B16" s="9"/>
      <c r="C16" s="9" t="str">
        <f>'1'!C16</f>
        <v>702A</v>
      </c>
      <c r="D16" s="9" t="str">
        <f>'1'!D16</f>
        <v>IEM</v>
      </c>
      <c r="E16" s="9">
        <f>'1'!E16</f>
        <v>37</v>
      </c>
      <c r="F16" s="9"/>
      <c r="G16" s="9"/>
      <c r="H16" s="10">
        <f t="shared" si="0"/>
        <v>0</v>
      </c>
      <c r="I16" s="9">
        <f t="shared" si="1"/>
        <v>37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x14ac:dyDescent="0.25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JOEL FRANCISCO PAVA CHIPOL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A4" sqref="A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777343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9" t="s">
        <v>29</v>
      </c>
      <c r="C8" s="29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5" t="s">
        <v>7</v>
      </c>
      <c r="J8" s="35"/>
      <c r="K8" s="35"/>
      <c r="L8" s="29" t="str">
        <f>'1'!L8</f>
        <v>Sep 2022-Ene 2023</v>
      </c>
      <c r="M8" s="29"/>
      <c r="N8" s="29"/>
    </row>
    <row r="10" spans="1:14" x14ac:dyDescent="0.25">
      <c r="A10" s="4" t="s">
        <v>8</v>
      </c>
      <c r="B10" s="29" t="str">
        <f>'1'!B10</f>
        <v>JOEL FRANCISCO PAVA CHIPOL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5">
      <c r="A14" s="9" t="str">
        <f>'1'!A14</f>
        <v>Dinámica</v>
      </c>
      <c r="B14" s="9"/>
      <c r="C14" s="9" t="str">
        <f>'1'!C14</f>
        <v>302A</v>
      </c>
      <c r="D14" s="9" t="str">
        <f>'1'!D14</f>
        <v>IEM</v>
      </c>
      <c r="E14" s="9">
        <f>'1'!E14</f>
        <v>35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35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Dinámica</v>
      </c>
      <c r="B15" s="9"/>
      <c r="C15" s="9" t="str">
        <f>'1'!C15</f>
        <v>302B</v>
      </c>
      <c r="D15" s="9" t="str">
        <f>'1'!D15</f>
        <v>IEM</v>
      </c>
      <c r="E15" s="9">
        <f>'1'!E15</f>
        <v>21</v>
      </c>
      <c r="F15" s="9"/>
      <c r="G15" s="9"/>
      <c r="H15" s="10">
        <f t="shared" si="0"/>
        <v>0</v>
      </c>
      <c r="I15" s="9">
        <f t="shared" si="1"/>
        <v>21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>Proyectos de Manufactura</v>
      </c>
      <c r="B16" s="9"/>
      <c r="C16" s="9" t="str">
        <f>'1'!C16</f>
        <v>702A</v>
      </c>
      <c r="D16" s="9" t="str">
        <f>'1'!D16</f>
        <v>IEM</v>
      </c>
      <c r="E16" s="9">
        <f>'1'!E16</f>
        <v>37</v>
      </c>
      <c r="F16" s="9"/>
      <c r="G16" s="9"/>
      <c r="H16" s="10">
        <f t="shared" si="0"/>
        <v>0</v>
      </c>
      <c r="I16" s="9">
        <f t="shared" si="1"/>
        <v>37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x14ac:dyDescent="0.25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JOEL FRANCISCO PAVA CHIPOL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Joel chipol</cp:lastModifiedBy>
  <cp:revision/>
  <dcterms:created xsi:type="dcterms:W3CDTF">2021-11-22T14:45:25Z</dcterms:created>
  <dcterms:modified xsi:type="dcterms:W3CDTF">2022-10-26T15:45:06Z</dcterms:modified>
  <cp:category/>
  <cp:contentStatus/>
</cp:coreProperties>
</file>