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TERCER REPORTE\"/>
    </mc:Choice>
  </mc:AlternateContent>
  <xr:revisionPtr revIDLastSave="0" documentId="13_ncr:1_{9C2E1F63-361E-43EE-A4B5-2D4E8FFA4F5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L18" i="22"/>
  <c r="C15" i="22"/>
  <c r="E15" i="22"/>
  <c r="I15" i="22"/>
  <c r="L15" i="22"/>
  <c r="E14" i="22"/>
  <c r="I18" i="22" l="1"/>
  <c r="I17" i="22"/>
  <c r="N16" i="10"/>
  <c r="N15" i="10"/>
  <c r="N14" i="10"/>
  <c r="N28" i="10" s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 s="1"/>
  <c r="J16" i="25" s="1"/>
  <c r="D16" i="25"/>
  <c r="C16" i="25"/>
  <c r="A16" i="25"/>
  <c r="E15" i="25"/>
  <c r="I15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 s="1"/>
  <c r="J15" i="24" s="1"/>
  <c r="D15" i="24"/>
  <c r="C15" i="24"/>
  <c r="A15" i="24"/>
  <c r="E14" i="24"/>
  <c r="I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D16" i="23"/>
  <c r="C16" i="23"/>
  <c r="A16" i="23"/>
  <c r="E15" i="23"/>
  <c r="I15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D15" i="22"/>
  <c r="A16" i="22"/>
  <c r="C16" i="22"/>
  <c r="D16" i="22"/>
  <c r="E16" i="22"/>
  <c r="L16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16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5" i="23"/>
  <c r="H15" i="23"/>
  <c r="E28" i="23"/>
  <c r="H28" i="23" s="1"/>
  <c r="I28" i="10"/>
  <c r="L28" i="10"/>
  <c r="I28" i="23" l="1"/>
  <c r="J28" i="23" s="1"/>
  <c r="E28" i="24"/>
  <c r="L28" i="23"/>
  <c r="L14" i="22"/>
  <c r="H14" i="23"/>
  <c r="H15" i="24"/>
  <c r="E28" i="25"/>
  <c r="H16" i="25"/>
  <c r="L14" i="25"/>
  <c r="E28" i="22"/>
  <c r="I14" i="22"/>
  <c r="I28" i="24" l="1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<sst xmlns="http://schemas.openxmlformats.org/spreadsheetml/2006/main" count="186" uniqueCount="43">
  <si>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</si>
  <si>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</si>
  <si>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</si>
  <si>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</si>
  <si>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</si>
  <si>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</si>
  <si>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</si>
  <si>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</si>
  <si>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</si>
  <si>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</si>
  <si>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</si>
  <si>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</si>
  <si>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</si>
  <si>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</si>
  <si>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</si>
  <si>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</si>
  <si>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</si>
  <si>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</si>
  <si>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</si>
  <si>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</si>
  <si>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</si>
  <si>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</si>
  <si>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</si>
  <si>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</si>
  <si>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</si>
  <si>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</si>
  <si>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</si>
  <si>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</si>
  <si>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</si>
  <si>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</si>
  <si>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</si>
  <si>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</si>
  <si>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</si>
  <si>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</si>
  <si>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</si>
  <si>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</si>
  <si>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</si>
  <si>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</si>
  <si>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</si>
  <si>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</si>
  <si>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Sep 2022-Ene 2023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</si>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</sst>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1" t="s">
        <v>40</v>
      </c>
      <c r="M8" s="31"/>
      <c r="N8" s="31"/>
    </row>
    <row r="10" spans="1:14" x14ac:dyDescent="0.25">
      <c r="A10" s="4" t="s">
        <v>8</v>
      </c>
      <c r="B10" s="31" t="s">
        <v>38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6" sqref="A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8.77734375" style="1" bestFit="1" customWidth="1"/>
    <col min="15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37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 t="s">
        <v>41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23">
        <v>0.83</v>
      </c>
      <c r="N14" s="22">
        <v>0.60571428569999997</v>
      </c>
    </row>
    <row r="15" spans="1:14" s="11" customFormat="1" x14ac:dyDescent="0.25">
      <c r="A15" s="9" t="str">
        <f>'1'!A15</f>
        <v>Dinámica</v>
      </c>
      <c r="B15" s="9" t="s">
        <v>42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</v>
      </c>
      <c r="G15" s="9"/>
      <c r="H15" s="10"/>
      <c r="I15" s="9">
        <f>(E15-SUM(F15:G15))-K15</f>
        <v>19</v>
      </c>
      <c r="J15" s="10"/>
      <c r="K15" s="9"/>
      <c r="L15" s="10">
        <f>K15/E15</f>
        <v>0</v>
      </c>
      <c r="M15" s="23">
        <v>0.91</v>
      </c>
      <c r="N15" s="22">
        <v>0.70285714290000001</v>
      </c>
    </row>
    <row r="16" spans="1:14" s="11" customFormat="1" x14ac:dyDescent="0.25">
      <c r="A16" s="9" t="str">
        <f>'1'!A16</f>
        <v>Proyectos de Manufactura</v>
      </c>
      <c r="B16" s="9" t="s">
        <v>41</v>
      </c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0</v>
      </c>
      <c r="G16" s="9"/>
      <c r="H16" s="10"/>
      <c r="I16" s="9">
        <f>(E16-SUM(F16:G16))-K16</f>
        <v>37</v>
      </c>
      <c r="J16" s="10"/>
      <c r="K16" s="9"/>
      <c r="L16" s="10">
        <f>K16/E16</f>
        <v>0</v>
      </c>
      <c r="M16" s="23">
        <v>1</v>
      </c>
      <c r="N16" s="22">
        <v>0.90675675680000001</v>
      </c>
    </row>
    <row r="17" spans="1:14" s="11" customFormat="1" x14ac:dyDescent="0.25">
      <c r="A17" s="9" t="s">
        <v>31</v>
      </c>
      <c r="B17" s="9" t="s">
        <v>41</v>
      </c>
      <c r="C17" s="9" t="s">
        <v>32</v>
      </c>
      <c r="D17" s="9" t="s">
        <v>33</v>
      </c>
      <c r="E17" s="9">
        <v>35</v>
      </c>
      <c r="F17" s="9">
        <v>3</v>
      </c>
      <c r="G17" s="9"/>
      <c r="H17" s="10"/>
      <c r="I17" s="9">
        <f t="shared" si="0"/>
        <v>32</v>
      </c>
      <c r="J17" s="10"/>
      <c r="K17" s="9"/>
      <c r="L17" s="10">
        <f t="shared" si="1"/>
        <v>0</v>
      </c>
      <c r="M17" s="23">
        <v>0.9</v>
      </c>
      <c r="N17" s="22">
        <v>0.71428571429999999</v>
      </c>
    </row>
    <row r="18" spans="1:14" s="11" customFormat="1" x14ac:dyDescent="0.25">
      <c r="A18" s="9" t="s">
        <v>31</v>
      </c>
      <c r="B18" s="9" t="s">
        <v>42</v>
      </c>
      <c r="C18" s="9" t="s">
        <v>34</v>
      </c>
      <c r="D18" s="9" t="s">
        <v>33</v>
      </c>
      <c r="E18" s="9">
        <v>21</v>
      </c>
      <c r="F18" s="9">
        <v>2</v>
      </c>
      <c r="G18" s="9"/>
      <c r="H18" s="10"/>
      <c r="I18" s="9">
        <f t="shared" si="0"/>
        <v>19</v>
      </c>
      <c r="J18" s="10"/>
      <c r="K18" s="9"/>
      <c r="L18" s="10">
        <f t="shared" si="1"/>
        <v>0</v>
      </c>
      <c r="M18" s="23">
        <v>0.9</v>
      </c>
      <c r="N18" s="22">
        <v>0.72564935060000002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149</v>
      </c>
      <c r="F28" s="17">
        <f>SUM(F14:F27)</f>
        <v>10</v>
      </c>
      <c r="G28" s="17">
        <f>SUM(G14:G27)</f>
        <v>0</v>
      </c>
      <c r="H28" s="18">
        <f>SUM(F28:G28)/E28</f>
        <v>6.7114093959731544E-2</v>
      </c>
      <c r="I28" s="17">
        <f t="shared" si="0"/>
        <v>139</v>
      </c>
      <c r="J28" s="18">
        <f t="shared" ref="J28" si="2">I28/E28</f>
        <v>0.93288590604026844</v>
      </c>
      <c r="K28" s="17">
        <f>SUM(K14:K27)</f>
        <v>0</v>
      </c>
      <c r="L28" s="18">
        <f t="shared" si="1"/>
        <v>0</v>
      </c>
      <c r="M28" s="17">
        <f>AVERAGE(M14:M27)</f>
        <v>0.90800000000000003</v>
      </c>
      <c r="N28" s="19">
        <f>AVERAGE(N14:N27)</f>
        <v>0.73105265005999998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t="13.2" hidden="1" customHeight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 t="s">
        <v>39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32</v>
      </c>
      <c r="G14" s="9"/>
      <c r="H14" s="10">
        <f t="shared" ref="H14:H27" si="0">F14/E14</f>
        <v>0.91428571428571426</v>
      </c>
      <c r="I14" s="9">
        <f t="shared" ref="I14:I28" si="1">(E14-SUM(F14:G14))-K14</f>
        <v>3</v>
      </c>
      <c r="J14" s="10">
        <f t="shared" ref="J14:J28" si="2">I14/E14</f>
        <v>8.5714285714285715E-2</v>
      </c>
      <c r="K14" s="9"/>
      <c r="L14" s="10">
        <f t="shared" ref="L14:L28" si="3">K14/E14</f>
        <v>0</v>
      </c>
      <c r="M14" s="9"/>
      <c r="N14" s="22">
        <v>0.69850000000000001</v>
      </c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19</v>
      </c>
      <c r="G15" s="9"/>
      <c r="H15" s="10">
        <f t="shared" si="0"/>
        <v>0.90476190476190477</v>
      </c>
      <c r="I15" s="9">
        <f t="shared" si="1"/>
        <v>2</v>
      </c>
      <c r="J15" s="10">
        <f t="shared" si="2"/>
        <v>9.5238095238095233E-2</v>
      </c>
      <c r="K15" s="9"/>
      <c r="L15" s="10">
        <f t="shared" si="3"/>
        <v>0</v>
      </c>
      <c r="M15" s="9"/>
      <c r="N15" s="22">
        <v>0.76380000000000003</v>
      </c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v>0</v>
      </c>
      <c r="F16" s="9">
        <v>0</v>
      </c>
      <c r="G16" s="9"/>
      <c r="H16" s="10">
        <v>0</v>
      </c>
      <c r="I16" s="9">
        <f t="shared" si="1"/>
        <v>0</v>
      </c>
      <c r="J16" s="10">
        <v>0</v>
      </c>
      <c r="K16" s="9"/>
      <c r="L16" s="10">
        <v>0</v>
      </c>
      <c r="M16" s="9"/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51</v>
      </c>
      <c r="G28" s="17">
        <f>SUM(G14:G27)</f>
        <v>0</v>
      </c>
      <c r="H28" s="18">
        <f>SUM(F28:G28)/E28</f>
        <v>0.9107142857142857</v>
      </c>
      <c r="I28" s="17">
        <f t="shared" si="1"/>
        <v>5</v>
      </c>
      <c r="J28" s="18">
        <f t="shared" si="2"/>
        <v>8.9285714285714288E-2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>
        <f>AVERAGE(N14:N27)</f>
        <v>0.48743333333333333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Sep 2022-Ene 2023</v>
      </c>
      <c r="M8" s="31"/>
      <c r="N8" s="31"/>
    </row>
    <row r="10" spans="1:14" x14ac:dyDescent="0.25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2022-12-02T19:13:17Z</dcterms:modified>
  <cp:category/>
  <cp:contentStatus/>
</cp:coreProperties>
</file>