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 parciales\primer\"/>
    </mc:Choice>
  </mc:AlternateContent>
  <xr:revisionPtr revIDLastSave="0" documentId="13_ncr:1_{B30A8A81-CA2A-4F14-95D9-646EBD6FFAA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L28" i="1" l="1"/>
  <c r="M28" i="1"/>
  <c r="N28" i="1"/>
  <c r="F28" i="1"/>
  <c r="G28" i="1"/>
  <c r="H28" i="1"/>
  <c r="J28" i="1"/>
  <c r="K28" i="1"/>
  <c r="E28" i="1"/>
  <c r="I17" i="1"/>
  <c r="I14" i="1"/>
  <c r="I15" i="1"/>
  <c r="I28" i="1" s="1"/>
  <c r="I18" i="1"/>
  <c r="N28" i="5"/>
  <c r="M28" i="5"/>
  <c r="K28" i="5"/>
  <c r="G28" i="5"/>
  <c r="F28" i="5"/>
  <c r="E27" i="5"/>
  <c r="D27" i="5"/>
  <c r="C27" i="5"/>
  <c r="A27" i="5"/>
  <c r="E26" i="5"/>
  <c r="D26" i="5"/>
  <c r="C26" i="5"/>
  <c r="A26" i="5"/>
  <c r="E25" i="5"/>
  <c r="D25" i="5"/>
  <c r="C25" i="5"/>
  <c r="A25" i="5"/>
  <c r="E24" i="5"/>
  <c r="D24" i="5"/>
  <c r="C24" i="5"/>
  <c r="A24" i="5"/>
  <c r="E23" i="5"/>
  <c r="D23" i="5"/>
  <c r="C23" i="5"/>
  <c r="A23" i="5"/>
  <c r="E22" i="5"/>
  <c r="D22" i="5"/>
  <c r="C22" i="5"/>
  <c r="A22" i="5"/>
  <c r="E21" i="5"/>
  <c r="D21" i="5"/>
  <c r="C21" i="5"/>
  <c r="A21" i="5"/>
  <c r="E20" i="5"/>
  <c r="D20" i="5"/>
  <c r="C20" i="5"/>
  <c r="A20" i="5"/>
  <c r="E19" i="5"/>
  <c r="D19" i="5"/>
  <c r="C19" i="5"/>
  <c r="A19" i="5"/>
  <c r="E18" i="5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E28" i="5" s="1"/>
  <c r="D14" i="5"/>
  <c r="C14" i="5"/>
  <c r="A14" i="5"/>
  <c r="B10" i="5"/>
  <c r="B37" i="5" s="1"/>
  <c r="L8" i="5"/>
  <c r="H8" i="5"/>
  <c r="E8" i="5"/>
  <c r="E27" i="4"/>
  <c r="D27" i="4"/>
  <c r="C27" i="4"/>
  <c r="A27" i="4"/>
  <c r="E26" i="4"/>
  <c r="D26" i="4"/>
  <c r="C26" i="4"/>
  <c r="A26" i="4"/>
  <c r="E25" i="4"/>
  <c r="D25" i="4"/>
  <c r="C25" i="4"/>
  <c r="A25" i="4"/>
  <c r="E24" i="4"/>
  <c r="D24" i="4"/>
  <c r="C24" i="4"/>
  <c r="A24" i="4"/>
  <c r="E23" i="4"/>
  <c r="D23" i="4"/>
  <c r="C23" i="4"/>
  <c r="A23" i="4"/>
  <c r="E22" i="4"/>
  <c r="D22" i="4"/>
  <c r="C22" i="4"/>
  <c r="A22" i="4"/>
  <c r="E21" i="4"/>
  <c r="D21" i="4"/>
  <c r="C21" i="4"/>
  <c r="A21" i="4"/>
  <c r="E20" i="4"/>
  <c r="D20" i="4"/>
  <c r="C20" i="4"/>
  <c r="A20" i="4"/>
  <c r="E19" i="4"/>
  <c r="D19" i="4"/>
  <c r="C19" i="4"/>
  <c r="A19" i="4"/>
  <c r="E18" i="4"/>
  <c r="D18" i="4"/>
  <c r="C18" i="4"/>
  <c r="A18" i="4"/>
  <c r="E17" i="4"/>
  <c r="I17" i="4" s="1"/>
  <c r="D17" i="4"/>
  <c r="C17" i="4"/>
  <c r="A17" i="4"/>
  <c r="E16" i="4"/>
  <c r="I16" i="4" s="1"/>
  <c r="D16" i="4"/>
  <c r="C16" i="4"/>
  <c r="A16" i="4"/>
  <c r="E15" i="4"/>
  <c r="I15" i="4" s="1"/>
  <c r="D15" i="4"/>
  <c r="C15" i="4"/>
  <c r="A15" i="4"/>
  <c r="I14" i="4"/>
  <c r="E14" i="4"/>
  <c r="D14" i="4"/>
  <c r="C14" i="4"/>
  <c r="A14" i="4"/>
  <c r="B10" i="4"/>
  <c r="B37" i="4" s="1"/>
  <c r="L8" i="4"/>
  <c r="H8" i="4"/>
  <c r="E8" i="4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I17" i="3" s="1"/>
  <c r="D17" i="3"/>
  <c r="C17" i="3"/>
  <c r="A17" i="3"/>
  <c r="E16" i="3"/>
  <c r="I16" i="3" s="1"/>
  <c r="D16" i="3"/>
  <c r="C16" i="3"/>
  <c r="A16" i="3"/>
  <c r="I15" i="3"/>
  <c r="E15" i="3"/>
  <c r="D15" i="3"/>
  <c r="C15" i="3"/>
  <c r="A15" i="3"/>
  <c r="E14" i="3"/>
  <c r="I14" i="3" s="1"/>
  <c r="D14" i="3"/>
  <c r="C14" i="3"/>
  <c r="A14" i="3"/>
  <c r="B10" i="3"/>
  <c r="B37" i="3" s="1"/>
  <c r="L8" i="3"/>
  <c r="H8" i="3"/>
  <c r="E8" i="3"/>
  <c r="E27" i="2"/>
  <c r="D27" i="2"/>
  <c r="C27" i="2"/>
  <c r="A27" i="2"/>
  <c r="E26" i="2"/>
  <c r="D26" i="2"/>
  <c r="C26" i="2"/>
  <c r="A26" i="2"/>
  <c r="E25" i="2"/>
  <c r="D25" i="2"/>
  <c r="C25" i="2"/>
  <c r="A25" i="2"/>
  <c r="E24" i="2"/>
  <c r="D24" i="2"/>
  <c r="C24" i="2"/>
  <c r="A24" i="2"/>
  <c r="E23" i="2"/>
  <c r="D23" i="2"/>
  <c r="C23" i="2"/>
  <c r="A23" i="2"/>
  <c r="E22" i="2"/>
  <c r="D22" i="2"/>
  <c r="C22" i="2"/>
  <c r="A22" i="2"/>
  <c r="E21" i="2"/>
  <c r="D21" i="2"/>
  <c r="C21" i="2"/>
  <c r="A21" i="2"/>
  <c r="E20" i="2"/>
  <c r="D20" i="2"/>
  <c r="C20" i="2"/>
  <c r="A20" i="2"/>
  <c r="E19" i="2"/>
  <c r="D19" i="2"/>
  <c r="C19" i="2"/>
  <c r="A19" i="2"/>
  <c r="E18" i="2"/>
  <c r="D18" i="2"/>
  <c r="C18" i="2"/>
  <c r="A18" i="2"/>
  <c r="E17" i="2"/>
  <c r="I17" i="2" s="1"/>
  <c r="D17" i="2"/>
  <c r="C17" i="2"/>
  <c r="A17" i="2"/>
  <c r="E16" i="2"/>
  <c r="I16" i="2" s="1"/>
  <c r="D16" i="2"/>
  <c r="C16" i="2"/>
  <c r="A16" i="2"/>
  <c r="E15" i="2"/>
  <c r="I15" i="2" s="1"/>
  <c r="D15" i="2"/>
  <c r="C15" i="2"/>
  <c r="A15" i="2"/>
  <c r="E14" i="2"/>
  <c r="I14" i="2" s="1"/>
  <c r="D14" i="2"/>
  <c r="C14" i="2"/>
  <c r="A14" i="2"/>
  <c r="B10" i="2"/>
  <c r="B37" i="2" s="1"/>
  <c r="L8" i="2"/>
  <c r="H8" i="2"/>
  <c r="E8" i="2"/>
  <c r="B37" i="1"/>
  <c r="I16" i="1"/>
  <c r="I28" i="5" l="1"/>
  <c r="J28" i="5" s="1"/>
  <c r="L28" i="5"/>
  <c r="H28" i="5"/>
  <c r="I14" i="5"/>
  <c r="J14" i="5" s="1"/>
  <c r="L14" i="5"/>
  <c r="I15" i="5"/>
  <c r="J15" i="5" s="1"/>
  <c r="L15" i="5"/>
  <c r="I16" i="5"/>
  <c r="J16" i="5" s="1"/>
  <c r="L16" i="5"/>
  <c r="I17" i="5"/>
  <c r="J17" i="5" s="1"/>
  <c r="L17" i="5"/>
  <c r="H14" i="5"/>
</calcChain>
</file>

<file path=xl/sharedStrings.xml><?xml version="1.0" encoding="utf-8"?>
<sst xmlns="http://schemas.openxmlformats.org/spreadsheetml/2006/main" count="185" uniqueCount="52">
  <si>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</si>
  <si>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</si>
  <si>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</si>
  <si>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</si>
  <si>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</si>
  <si>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</si>
  <si>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</si>
  <si>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</si>
  <si>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</si>
  <si>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</si>
  <si>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</si>
  <si>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</si>
  <si>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</si>
  <si>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</si>
  <si>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</si>
  <si>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</si>
  <si>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</si>
  <si>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</si>
  <si>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</si>
  <si>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</si>
  <si>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</si>
  <si>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</si>
  <si>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</si>
  <si>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</si>
  <si>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</si>
  <si>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</si>
  <si>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</si>
  <si>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</si>
  <si>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</si>
  <si>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</si>
  <si>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</si>
  <si>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</si>
  <si>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</si>
  <si>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</si>
  <si>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</si>
  <si>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</si>
  <si>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TOPICOS DE INTELIGENCIA DE NEGOCIOS I</t>
  </si>
  <si>
    <t>ESTRUCTURA DE DATOS</t>
  </si>
  <si>
    <t>304A</t>
  </si>
  <si>
    <t>LENGUAJES Y AUTOMATAS I</t>
  </si>
  <si>
    <t>LENGUAJES Y AUTOMATAS II</t>
  </si>
  <si>
    <t>MASI ENEIDA YAZMIN HONORATO RODRIGUEZ</t>
  </si>
  <si>
    <t>II</t>
  </si>
  <si>
    <t>S/E</t>
  </si>
  <si>
    <t>1°</t>
  </si>
  <si>
    <t>SEP 22- ENE 23</t>
  </si>
  <si>
    <t>ISIC</t>
  </si>
  <si>
    <t>704 A2</t>
  </si>
  <si>
    <t>ARLA1</t>
  </si>
  <si>
    <t>2°</t>
  </si>
  <si>
    <t>3°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</si>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</sst>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10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6" workbookViewId="0">
      <selection activeCell="B8" sqref="B8:C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3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5"/>
      <c r="C6" s="25"/>
      <c r="D6" s="25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44</v>
      </c>
      <c r="C8" s="30"/>
      <c r="D8" s="6" t="s">
        <v>6</v>
      </c>
      <c r="E8" s="7">
        <v>4</v>
      </c>
      <c r="F8" s="1"/>
      <c r="G8" s="4" t="s">
        <v>7</v>
      </c>
      <c r="H8" s="7">
        <v>4</v>
      </c>
      <c r="I8" s="40" t="s">
        <v>8</v>
      </c>
      <c r="J8" s="25"/>
      <c r="K8" s="25"/>
      <c r="L8" s="31" t="s">
        <v>45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1" t="s">
        <v>41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0" t="s">
        <v>36</v>
      </c>
      <c r="B14" s="11" t="s">
        <v>43</v>
      </c>
      <c r="C14" s="11" t="s">
        <v>47</v>
      </c>
      <c r="D14" s="11" t="s">
        <v>46</v>
      </c>
      <c r="E14" s="11">
        <v>9</v>
      </c>
      <c r="F14" s="11"/>
      <c r="G14" s="11"/>
      <c r="H14" s="12"/>
      <c r="I14" s="11">
        <f>(E14-SUM(F14:G14))-K14</f>
        <v>9</v>
      </c>
      <c r="J14" s="12"/>
      <c r="K14" s="11">
        <v>0</v>
      </c>
      <c r="L14" s="12">
        <v>0</v>
      </c>
      <c r="M14" s="11"/>
      <c r="N14" s="11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">
        <v>37</v>
      </c>
      <c r="B15" s="11" t="s">
        <v>22</v>
      </c>
      <c r="C15" s="11" t="s">
        <v>38</v>
      </c>
      <c r="D15" s="11" t="s">
        <v>46</v>
      </c>
      <c r="E15" s="11">
        <v>18</v>
      </c>
      <c r="F15" s="11">
        <v>13</v>
      </c>
      <c r="G15" s="11"/>
      <c r="H15" s="12"/>
      <c r="I15" s="11">
        <f t="shared" ref="I15:I27" si="0">(E15-SUM(F15:G15))-K15</f>
        <v>5</v>
      </c>
      <c r="J15" s="12"/>
      <c r="K15" s="11">
        <v>0</v>
      </c>
      <c r="L15" s="12">
        <v>0</v>
      </c>
      <c r="M15" s="11">
        <v>56</v>
      </c>
      <c r="N15" s="13">
        <v>0.83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">
        <v>39</v>
      </c>
      <c r="B16" s="11" t="s">
        <v>22</v>
      </c>
      <c r="C16" s="11" t="s">
        <v>26</v>
      </c>
      <c r="D16" s="11" t="s">
        <v>46</v>
      </c>
      <c r="E16" s="11">
        <v>28</v>
      </c>
      <c r="F16" s="11">
        <v>21</v>
      </c>
      <c r="G16" s="11"/>
      <c r="H16" s="12"/>
      <c r="I16" s="11">
        <f t="shared" si="0"/>
        <v>7</v>
      </c>
      <c r="J16" s="12"/>
      <c r="K16" s="11">
        <v>0</v>
      </c>
      <c r="L16" s="12">
        <v>0</v>
      </c>
      <c r="M16" s="11">
        <v>66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">
        <v>40</v>
      </c>
      <c r="B17" s="11" t="s">
        <v>43</v>
      </c>
      <c r="C17" s="11" t="s">
        <v>48</v>
      </c>
      <c r="D17" s="11" t="s">
        <v>46</v>
      </c>
      <c r="E17" s="11">
        <v>8</v>
      </c>
      <c r="F17" s="11"/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/>
      <c r="N17" s="11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">
        <v>39</v>
      </c>
      <c r="B18" s="11" t="s">
        <v>42</v>
      </c>
      <c r="C18" s="11" t="s">
        <v>26</v>
      </c>
      <c r="D18" s="11" t="s">
        <v>46</v>
      </c>
      <c r="E18" s="11">
        <v>28</v>
      </c>
      <c r="F18" s="11">
        <v>19</v>
      </c>
      <c r="G18" s="11"/>
      <c r="H18" s="12"/>
      <c r="I18" s="11">
        <f t="shared" si="0"/>
        <v>9</v>
      </c>
      <c r="J18" s="12"/>
      <c r="K18" s="11">
        <v>0</v>
      </c>
      <c r="L18" s="12">
        <v>0</v>
      </c>
      <c r="M18" s="11">
        <v>56</v>
      </c>
      <c r="N18" s="13">
        <v>0.71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thickBot="1">
      <c r="A28" s="16" t="s">
        <v>27</v>
      </c>
      <c r="B28" s="17"/>
      <c r="C28" s="17"/>
      <c r="D28" s="17"/>
      <c r="E28" s="17">
        <f>SUM(E14:E27)</f>
        <v>91</v>
      </c>
      <c r="F28" s="17">
        <f t="shared" ref="F28:L28" si="1">SUM(F14:F27)</f>
        <v>53</v>
      </c>
      <c r="G28" s="17">
        <f t="shared" si="1"/>
        <v>0</v>
      </c>
      <c r="H28" s="17">
        <f t="shared" si="1"/>
        <v>0</v>
      </c>
      <c r="I28" s="17">
        <f t="shared" si="1"/>
        <v>38</v>
      </c>
      <c r="J28" s="17">
        <f t="shared" si="1"/>
        <v>0</v>
      </c>
      <c r="K28" s="17">
        <f t="shared" si="1"/>
        <v>0</v>
      </c>
      <c r="L28" s="22">
        <f>K28/E28</f>
        <v>0</v>
      </c>
      <c r="M28" s="17">
        <f>AVERAGE(M14:M27)</f>
        <v>59.333333333333336</v>
      </c>
      <c r="N28" s="22">
        <f>AVERAGE(N14:N27)</f>
        <v>0.75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5"/>
      <c r="D33" s="25"/>
      <c r="E33" s="1"/>
      <c r="F33" s="1"/>
      <c r="G33" s="28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5"/>
      <c r="C35" s="8"/>
      <c r="D35" s="1"/>
      <c r="E35" s="32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3" t="str">
        <f>B10</f>
        <v>MASI ENEIDA YAZMIN HONORATO RODRIGUEZ</v>
      </c>
      <c r="C37" s="24"/>
      <c r="D37" s="24"/>
      <c r="E37" s="21"/>
      <c r="F37" s="21"/>
      <c r="G37" s="23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8" sqref="B8:C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3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5"/>
      <c r="C6" s="25"/>
      <c r="D6" s="25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49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0" t="s">
        <v>8</v>
      </c>
      <c r="J8" s="25"/>
      <c r="K8" s="25"/>
      <c r="L8" s="31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31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.25" customHeight="1">
      <c r="A14" s="11" t="str">
        <f>'1'!A14</f>
        <v>TOPICOS DE INTELIGENCIA DE NEGOCIOS I</v>
      </c>
      <c r="B14" s="11"/>
      <c r="C14" s="11" t="str">
        <f>'1'!C14</f>
        <v>704 A2</v>
      </c>
      <c r="D14" s="11" t="str">
        <f>'1'!D14</f>
        <v>ISIC</v>
      </c>
      <c r="E14" s="11">
        <f>'1'!E14</f>
        <v>9</v>
      </c>
      <c r="F14" s="11"/>
      <c r="G14" s="11"/>
      <c r="H14" s="12"/>
      <c r="I14" s="11">
        <f t="shared" ref="I14:I17" si="0">(E14-SUM(F14:G14))-K14</f>
        <v>9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/>
      <c r="I15" s="11">
        <f t="shared" si="0"/>
        <v>18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0"/>
        <v>28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/>
      <c r="C17" s="11" t="str">
        <f>'1'!C17</f>
        <v>ARLA1</v>
      </c>
      <c r="D17" s="11" t="str">
        <f>'1'!D17</f>
        <v>ISIC</v>
      </c>
      <c r="E17" s="11">
        <f>'1'!E17</f>
        <v>8</v>
      </c>
      <c r="F17" s="11"/>
      <c r="G17" s="11"/>
      <c r="H17" s="12"/>
      <c r="I17" s="11">
        <f t="shared" si="0"/>
        <v>8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LENGUAJES Y AUTOMATAS I</v>
      </c>
      <c r="B18" s="11"/>
      <c r="C18" s="11" t="str">
        <f>'1'!C18</f>
        <v>504A</v>
      </c>
      <c r="D18" s="11" t="str">
        <f>'1'!D18</f>
        <v>ISIC</v>
      </c>
      <c r="E18" s="11">
        <f>'1'!E18</f>
        <v>28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5"/>
      <c r="D33" s="25"/>
      <c r="E33" s="1"/>
      <c r="F33" s="1"/>
      <c r="G33" s="28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5"/>
      <c r="C35" s="8"/>
      <c r="D35" s="1"/>
      <c r="E35" s="32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6" t="str">
        <f>B10</f>
        <v>MASI ENEIDA YAZMIN HONORATO RODRIGUEZ</v>
      </c>
      <c r="C37" s="25"/>
      <c r="D37" s="25"/>
      <c r="E37" s="21"/>
      <c r="F37" s="21"/>
      <c r="G37" s="23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B8" sqref="B8:C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3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5"/>
      <c r="C6" s="25"/>
      <c r="D6" s="25"/>
      <c r="E6" s="45" t="s">
        <v>34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50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0" t="s">
        <v>8</v>
      </c>
      <c r="J8" s="25"/>
      <c r="K8" s="25"/>
      <c r="L8" s="31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31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</v>
      </c>
      <c r="B14" s="11"/>
      <c r="C14" s="11" t="str">
        <f>'1'!C14</f>
        <v>704 A2</v>
      </c>
      <c r="D14" s="11" t="str">
        <f>'1'!D14</f>
        <v>ISIC</v>
      </c>
      <c r="E14" s="11">
        <f>'1'!E14</f>
        <v>9</v>
      </c>
      <c r="F14" s="11"/>
      <c r="G14" s="11"/>
      <c r="H14" s="12"/>
      <c r="I14" s="11">
        <f t="shared" ref="I14:I17" si="0">(E14-SUM(F14:G14))-K14</f>
        <v>9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/>
      <c r="I15" s="11">
        <f t="shared" si="0"/>
        <v>18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0"/>
        <v>28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/>
      <c r="C17" s="11" t="str">
        <f>'1'!C17</f>
        <v>ARLA1</v>
      </c>
      <c r="D17" s="11" t="str">
        <f>'1'!D17</f>
        <v>ISIC</v>
      </c>
      <c r="E17" s="11">
        <f>'1'!E17</f>
        <v>8</v>
      </c>
      <c r="F17" s="11"/>
      <c r="G17" s="11"/>
      <c r="H17" s="12"/>
      <c r="I17" s="11">
        <f t="shared" si="0"/>
        <v>8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LENGUAJES Y AUTOMATAS I</v>
      </c>
      <c r="B18" s="11"/>
      <c r="C18" s="11" t="str">
        <f>'1'!C18</f>
        <v>504A</v>
      </c>
      <c r="D18" s="11" t="str">
        <f>'1'!D18</f>
        <v>ISIC</v>
      </c>
      <c r="E18" s="11">
        <f>'1'!E18</f>
        <v>28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5"/>
      <c r="D33" s="25"/>
      <c r="E33" s="1"/>
      <c r="F33" s="1"/>
      <c r="G33" s="28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5"/>
      <c r="C35" s="8"/>
      <c r="D35" s="1"/>
      <c r="E35" s="32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6" t="str">
        <f>B10</f>
        <v>MASI ENEIDA YAZMIN HONORATO RODRIGUEZ</v>
      </c>
      <c r="C37" s="25"/>
      <c r="D37" s="25"/>
      <c r="E37" s="21"/>
      <c r="F37" s="21"/>
      <c r="G37" s="23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B8" sqref="B8:C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3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5"/>
      <c r="C6" s="25"/>
      <c r="D6" s="25"/>
      <c r="E6" s="45" t="s">
        <v>34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51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0" t="s">
        <v>8</v>
      </c>
      <c r="J8" s="25"/>
      <c r="K8" s="25"/>
      <c r="L8" s="31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31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</v>
      </c>
      <c r="B14" s="11"/>
      <c r="C14" s="11" t="str">
        <f>'1'!C14</f>
        <v>704 A2</v>
      </c>
      <c r="D14" s="11" t="str">
        <f>'1'!D14</f>
        <v>ISIC</v>
      </c>
      <c r="E14" s="11">
        <f>'1'!E14</f>
        <v>9</v>
      </c>
      <c r="F14" s="11"/>
      <c r="G14" s="11"/>
      <c r="H14" s="12"/>
      <c r="I14" s="11">
        <f t="shared" ref="I14:I17" si="0">(E14-SUM(F14:G14))-K14</f>
        <v>9</v>
      </c>
      <c r="J14" s="12"/>
      <c r="K14" s="11"/>
      <c r="L14" s="12"/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/>
      <c r="I15" s="11">
        <f t="shared" si="0"/>
        <v>18</v>
      </c>
      <c r="J15" s="12"/>
      <c r="K15" s="11"/>
      <c r="L15" s="12"/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0"/>
        <v>28</v>
      </c>
      <c r="J16" s="12"/>
      <c r="K16" s="11"/>
      <c r="L16" s="12"/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/>
      <c r="C17" s="11" t="str">
        <f>'1'!C17</f>
        <v>ARLA1</v>
      </c>
      <c r="D17" s="11" t="str">
        <f>'1'!D17</f>
        <v>ISIC</v>
      </c>
      <c r="E17" s="11">
        <f>'1'!E17</f>
        <v>8</v>
      </c>
      <c r="F17" s="11"/>
      <c r="G17" s="11"/>
      <c r="H17" s="12"/>
      <c r="I17" s="11">
        <f t="shared" si="0"/>
        <v>8</v>
      </c>
      <c r="J17" s="12"/>
      <c r="K17" s="11"/>
      <c r="L17" s="12"/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LENGUAJES Y AUTOMATAS I</v>
      </c>
      <c r="B18" s="11"/>
      <c r="C18" s="11" t="str">
        <f>'1'!C18</f>
        <v>504A</v>
      </c>
      <c r="D18" s="11" t="str">
        <f>'1'!D18</f>
        <v>ISIC</v>
      </c>
      <c r="E18" s="11">
        <f>'1'!E18</f>
        <v>28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5"/>
      <c r="D33" s="25"/>
      <c r="E33" s="1"/>
      <c r="F33" s="1"/>
      <c r="G33" s="28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5"/>
      <c r="C35" s="8"/>
      <c r="D35" s="1"/>
      <c r="E35" s="32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6" t="str">
        <f>B10</f>
        <v>MASI ENEIDA YAZMIN HONORATO RODRIGUEZ</v>
      </c>
      <c r="C37" s="25"/>
      <c r="D37" s="25"/>
      <c r="E37" s="21"/>
      <c r="F37" s="21"/>
      <c r="G37" s="23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3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8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8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4" t="s">
        <v>3</v>
      </c>
      <c r="B6" s="25"/>
      <c r="C6" s="25"/>
      <c r="D6" s="25"/>
      <c r="E6" s="45" t="s">
        <v>34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1" t="s">
        <v>35</v>
      </c>
      <c r="C8" s="30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40" t="s">
        <v>8</v>
      </c>
      <c r="J8" s="25"/>
      <c r="K8" s="25"/>
      <c r="L8" s="31" t="str">
        <f>'1'!L8</f>
        <v>SEP 22- ENE 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33</v>
      </c>
      <c r="B10" s="31" t="str">
        <f>'1'!B10</f>
        <v>MASI ENEIDA YAZMIN HONORATO RODRIGUEZ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41" t="s">
        <v>15</v>
      </c>
      <c r="G12" s="42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8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3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1" t="str">
        <f>'1'!A14</f>
        <v>TOPICOS DE INTELIGENCIA DE NEGOCIOS I</v>
      </c>
      <c r="B14" s="11"/>
      <c r="C14" s="11" t="str">
        <f>'1'!C14</f>
        <v>704 A2</v>
      </c>
      <c r="D14" s="11" t="str">
        <f>'1'!D14</f>
        <v>ISIC</v>
      </c>
      <c r="E14" s="11">
        <f>'1'!E14</f>
        <v>9</v>
      </c>
      <c r="F14" s="11"/>
      <c r="G14" s="11"/>
      <c r="H14" s="12">
        <f t="shared" ref="H14:H17" si="0">F14/E14</f>
        <v>0</v>
      </c>
      <c r="I14" s="11">
        <f t="shared" ref="I14:I17" si="1">(E14-SUM(F14:G14))-K14</f>
        <v>9</v>
      </c>
      <c r="J14" s="12">
        <f t="shared" ref="J14:J17" si="2">I14/E14</f>
        <v>1</v>
      </c>
      <c r="K14" s="11"/>
      <c r="L14" s="12">
        <f t="shared" ref="L14:L17" si="3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1" t="str">
        <f>'1'!A15</f>
        <v>ESTRUCTURA DE DATOS</v>
      </c>
      <c r="B15" s="11"/>
      <c r="C15" s="11" t="str">
        <f>'1'!C15</f>
        <v>304A</v>
      </c>
      <c r="D15" s="11" t="str">
        <f>'1'!D15</f>
        <v>ISIC</v>
      </c>
      <c r="E15" s="11">
        <f>'1'!E15</f>
        <v>18</v>
      </c>
      <c r="F15" s="11"/>
      <c r="G15" s="11"/>
      <c r="H15" s="12">
        <f t="shared" si="0"/>
        <v>0</v>
      </c>
      <c r="I15" s="11">
        <f t="shared" si="1"/>
        <v>18</v>
      </c>
      <c r="J15" s="12">
        <f t="shared" si="2"/>
        <v>1</v>
      </c>
      <c r="K15" s="11"/>
      <c r="L15" s="12">
        <f t="shared" si="3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1" t="str">
        <f>'1'!A16</f>
        <v>LENGUAJES Y AUTOMATAS I</v>
      </c>
      <c r="B16" s="11"/>
      <c r="C16" s="11" t="str">
        <f>'1'!C16</f>
        <v>504A</v>
      </c>
      <c r="D16" s="11" t="str">
        <f>'1'!D16</f>
        <v>ISIC</v>
      </c>
      <c r="E16" s="11">
        <f>'1'!E16</f>
        <v>28</v>
      </c>
      <c r="F16" s="11"/>
      <c r="G16" s="11"/>
      <c r="H16" s="12">
        <f t="shared" si="0"/>
        <v>0</v>
      </c>
      <c r="I16" s="11">
        <f t="shared" si="1"/>
        <v>28</v>
      </c>
      <c r="J16" s="12">
        <f t="shared" si="2"/>
        <v>1</v>
      </c>
      <c r="K16" s="11"/>
      <c r="L16" s="12">
        <f t="shared" si="3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1" t="str">
        <f>'1'!A17</f>
        <v>LENGUAJES Y AUTOMATAS II</v>
      </c>
      <c r="B17" s="11"/>
      <c r="C17" s="11" t="str">
        <f>'1'!C17</f>
        <v>ARLA1</v>
      </c>
      <c r="D17" s="11" t="str">
        <f>'1'!D17</f>
        <v>ISIC</v>
      </c>
      <c r="E17" s="11">
        <f>'1'!E17</f>
        <v>8</v>
      </c>
      <c r="F17" s="11"/>
      <c r="G17" s="11"/>
      <c r="H17" s="12">
        <f t="shared" si="0"/>
        <v>0</v>
      </c>
      <c r="I17" s="11">
        <f t="shared" si="1"/>
        <v>8</v>
      </c>
      <c r="J17" s="12">
        <f t="shared" si="2"/>
        <v>1</v>
      </c>
      <c r="K17" s="11"/>
      <c r="L17" s="12">
        <f t="shared" si="3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1" t="str">
        <f>'1'!A18</f>
        <v>LENGUAJES Y AUTOMATAS I</v>
      </c>
      <c r="B18" s="11"/>
      <c r="C18" s="11" t="str">
        <f>'1'!C18</f>
        <v>504A</v>
      </c>
      <c r="D18" s="11" t="str">
        <f>'1'!D18</f>
        <v>ISIC</v>
      </c>
      <c r="E18" s="11">
        <f>'1'!E18</f>
        <v>28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27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91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91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6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7" t="s">
        <v>29</v>
      </c>
      <c r="C33" s="25"/>
      <c r="D33" s="25"/>
      <c r="E33" s="1"/>
      <c r="F33" s="1"/>
      <c r="G33" s="28" t="s">
        <v>30</v>
      </c>
      <c r="H33" s="25"/>
      <c r="I33" s="25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2" t="s">
        <v>31</v>
      </c>
      <c r="B35" s="25"/>
      <c r="C35" s="8"/>
      <c r="D35" s="1"/>
      <c r="E35" s="32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6" t="str">
        <f>B10</f>
        <v>MASI ENEIDA YAZMIN HONORATO RODRIGUEZ</v>
      </c>
      <c r="C37" s="25"/>
      <c r="D37" s="25"/>
      <c r="E37" s="21"/>
      <c r="F37" s="21"/>
      <c r="G37" s="23" t="s">
        <v>32</v>
      </c>
      <c r="H37" s="25"/>
      <c r="I37" s="25"/>
      <c r="J37" s="2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2022-10-20T01:36:28Z</cp:lastPrinted>
  <dcterms:created xsi:type="dcterms:W3CDTF">2021-11-22T14:45:25Z</dcterms:created>
  <dcterms:modified xsi:type="dcterms:W3CDTF">2022-10-20T01:38:54Z</dcterms:modified>
</cp:coreProperties>
</file>