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 parciales\final\"/>
    </mc:Choice>
  </mc:AlternateContent>
  <xr:revisionPtr revIDLastSave="0" documentId="8_{41C17318-6EE3-4286-9733-67A6F2FD62D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4" i="5"/>
  <c r="N28" i="4"/>
  <c r="F28" i="4"/>
  <c r="I18" i="4"/>
  <c r="E18" i="4"/>
  <c r="I16" i="4"/>
  <c r="M28" i="4"/>
  <c r="L28" i="4"/>
  <c r="K28" i="4"/>
  <c r="J28" i="4"/>
  <c r="H28" i="4"/>
  <c r="G28" i="4"/>
  <c r="E28" i="4"/>
  <c r="N28" i="3"/>
  <c r="M28" i="3"/>
  <c r="L28" i="3"/>
  <c r="K28" i="3"/>
  <c r="J28" i="3"/>
  <c r="I28" i="3"/>
  <c r="H28" i="3"/>
  <c r="G28" i="3"/>
  <c r="F28" i="3"/>
  <c r="E28" i="3"/>
  <c r="I16" i="3"/>
  <c r="I17" i="3"/>
  <c r="N28" i="2"/>
  <c r="M28" i="2"/>
  <c r="E28" i="2"/>
  <c r="F28" i="2"/>
  <c r="G28" i="2"/>
  <c r="H28" i="2"/>
  <c r="I28" i="2"/>
  <c r="J28" i="2"/>
  <c r="K28" i="2"/>
  <c r="L28" i="2"/>
  <c r="L28" i="1" l="1"/>
  <c r="M28" i="1"/>
  <c r="N28" i="1"/>
  <c r="F28" i="1"/>
  <c r="G28" i="1"/>
  <c r="H28" i="1"/>
  <c r="J28" i="1"/>
  <c r="K28" i="1"/>
  <c r="E28" i="1"/>
  <c r="I17" i="1"/>
  <c r="I14" i="1"/>
  <c r="I15" i="1"/>
  <c r="I28" i="1" s="1"/>
  <c r="I18" i="1"/>
  <c r="N28" i="5"/>
  <c r="M28" i="5"/>
  <c r="K28" i="5"/>
  <c r="G28" i="5"/>
  <c r="F2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I17" i="4" s="1"/>
  <c r="D17" i="4"/>
  <c r="C17" i="4"/>
  <c r="A17" i="4"/>
  <c r="E16" i="4"/>
  <c r="D16" i="4"/>
  <c r="C16" i="4"/>
  <c r="A16" i="4"/>
  <c r="E15" i="4"/>
  <c r="I15" i="4" s="1"/>
  <c r="D15" i="4"/>
  <c r="C15" i="4"/>
  <c r="A15" i="4"/>
  <c r="I14" i="4"/>
  <c r="I28" i="4" s="1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6" i="1"/>
  <c r="I28" i="5" l="1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</calcChain>
</file>

<file path=xl/sharedStrings.xml><?xml version="1.0" encoding="utf-8"?>
<sst xmlns="http://schemas.openxmlformats.org/spreadsheetml/2006/main" count="201" uniqueCount="55">
  <si>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</si>
  <si>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</si>
  <si>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</si>
  <si>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</si>
  <si>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</si>
  <si>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</si>
  <si>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</si>
  <si>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</si>
  <si>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</si>
  <si>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</si>
  <si>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</si>
  <si>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</si>
  <si>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</si>
  <si>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</si>
  <si>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</si>
  <si>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</si>
  <si>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</si>
  <si>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</si>
  <si>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</si>
  <si>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</si>
  <si>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</si>
  <si>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</si>
  <si>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</si>
  <si>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</si>
  <si>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</si>
  <si>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</si>
  <si>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</si>
  <si>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</si>
  <si>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</si>
  <si>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</si>
  <si>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</si>
  <si>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</si>
  <si>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</si>
  <si>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</si>
  <si>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</si>
  <si>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</si>
  <si>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TOPICOS DE INTELIGENCIA DE NEGOCIOS I</t>
  </si>
  <si>
    <t>ESTRUCTURA DE DATOS</t>
  </si>
  <si>
    <t>304A</t>
  </si>
  <si>
    <t>LENGUAJES Y AUTOMATAS I</t>
  </si>
  <si>
    <t>LENGUAJES Y AUTOMATAS II</t>
  </si>
  <si>
    <t>MASI ENEIDA YAZMIN HONORATO RODRIGUEZ</t>
  </si>
  <si>
    <t>II</t>
  </si>
  <si>
    <t>S/E</t>
  </si>
  <si>
    <t>1°</t>
  </si>
  <si>
    <t>SEP 22- ENE 23</t>
  </si>
  <si>
    <t>ISIC</t>
  </si>
  <si>
    <t>704 A2</t>
  </si>
  <si>
    <t>ARLA1</t>
  </si>
  <si>
    <t>2°</t>
  </si>
  <si>
    <t>3°</t>
  </si>
  <si>
    <t>4°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</si>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</sst>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6" workbookViewId="0">
      <selection activeCell="I14" sqref="I14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44</v>
      </c>
      <c r="C8" s="30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6"/>
      <c r="K8" s="26"/>
      <c r="L8" s="29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9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" t="s">
        <v>36</v>
      </c>
      <c r="B14" s="11" t="s">
        <v>43</v>
      </c>
      <c r="C14" s="11" t="s">
        <v>47</v>
      </c>
      <c r="D14" s="11" t="s">
        <v>46</v>
      </c>
      <c r="E14" s="11">
        <v>9</v>
      </c>
      <c r="F14" s="11"/>
      <c r="G14" s="11"/>
      <c r="H14" s="12"/>
      <c r="I14" s="11">
        <f>(E14-SUM(F14:G14))-K14</f>
        <v>9</v>
      </c>
      <c r="J14" s="12"/>
      <c r="K14" s="11">
        <v>0</v>
      </c>
      <c r="L14" s="12">
        <v>0</v>
      </c>
      <c r="M14" s="11"/>
      <c r="N14" s="1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38</v>
      </c>
      <c r="D15" s="11" t="s">
        <v>46</v>
      </c>
      <c r="E15" s="11">
        <v>18</v>
      </c>
      <c r="F15" s="11">
        <v>13</v>
      </c>
      <c r="G15" s="11"/>
      <c r="H15" s="12"/>
      <c r="I15" s="11">
        <f t="shared" ref="I15:I18" si="0">(E15-SUM(F15:G15))-K15</f>
        <v>5</v>
      </c>
      <c r="J15" s="12"/>
      <c r="K15" s="11">
        <v>0</v>
      </c>
      <c r="L15" s="12">
        <v>0</v>
      </c>
      <c r="M15" s="11">
        <v>56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39</v>
      </c>
      <c r="B16" s="11" t="s">
        <v>22</v>
      </c>
      <c r="C16" s="11" t="s">
        <v>26</v>
      </c>
      <c r="D16" s="11" t="s">
        <v>46</v>
      </c>
      <c r="E16" s="11">
        <v>28</v>
      </c>
      <c r="F16" s="11">
        <v>21</v>
      </c>
      <c r="G16" s="11"/>
      <c r="H16" s="12"/>
      <c r="I16" s="11">
        <f t="shared" si="0"/>
        <v>7</v>
      </c>
      <c r="J16" s="12"/>
      <c r="K16" s="11">
        <v>0</v>
      </c>
      <c r="L16" s="12">
        <v>0</v>
      </c>
      <c r="M16" s="11">
        <v>66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40</v>
      </c>
      <c r="B17" s="11" t="s">
        <v>43</v>
      </c>
      <c r="C17" s="11" t="s">
        <v>48</v>
      </c>
      <c r="D17" s="11" t="s">
        <v>46</v>
      </c>
      <c r="E17" s="11">
        <v>8</v>
      </c>
      <c r="F17" s="11"/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/>
      <c r="N17" s="1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39</v>
      </c>
      <c r="B18" s="11" t="s">
        <v>42</v>
      </c>
      <c r="C18" s="11" t="s">
        <v>26</v>
      </c>
      <c r="D18" s="11" t="s">
        <v>46</v>
      </c>
      <c r="E18" s="11">
        <v>28</v>
      </c>
      <c r="F18" s="11">
        <v>19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>
        <v>56</v>
      </c>
      <c r="N18" s="13">
        <v>0.71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>
      <c r="A28" s="16" t="s">
        <v>27</v>
      </c>
      <c r="B28" s="17"/>
      <c r="C28" s="17"/>
      <c r="D28" s="17"/>
      <c r="E28" s="17">
        <f>SUM(E14:E27)</f>
        <v>91</v>
      </c>
      <c r="F28" s="17">
        <f t="shared" ref="F28:K28" si="1">SUM(F14:F27)</f>
        <v>53</v>
      </c>
      <c r="G28" s="17">
        <f t="shared" si="1"/>
        <v>0</v>
      </c>
      <c r="H28" s="17">
        <f t="shared" si="1"/>
        <v>0</v>
      </c>
      <c r="I28" s="17">
        <f t="shared" si="1"/>
        <v>38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59.333333333333336</v>
      </c>
      <c r="N28" s="22">
        <f>AVERAGE(N14:N27)</f>
        <v>0.75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5" workbookViewId="0">
      <selection activeCell="E28" sqref="E28: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49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>
      <c r="A14" s="11" t="str">
        <f>'1'!A14</f>
        <v>TOPICOS DE INTELIGENCIA DE NEGOCIOS I</v>
      </c>
      <c r="B14" s="11" t="s">
        <v>22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86.77</v>
      </c>
      <c r="N14" s="13">
        <v>0.44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12</v>
      </c>
      <c r="G15" s="11"/>
      <c r="H15" s="12"/>
      <c r="I15" s="11">
        <f t="shared" si="0"/>
        <v>6</v>
      </c>
      <c r="J15" s="12"/>
      <c r="K15" s="11">
        <v>0</v>
      </c>
      <c r="L15" s="12">
        <v>0</v>
      </c>
      <c r="M15" s="11">
        <v>56.33</v>
      </c>
      <c r="N15" s="13">
        <v>0.66659999999999997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52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15</v>
      </c>
      <c r="G16" s="11"/>
      <c r="H16" s="12"/>
      <c r="I16" s="11">
        <f t="shared" si="0"/>
        <v>13</v>
      </c>
      <c r="J16" s="12"/>
      <c r="K16" s="11">
        <v>0</v>
      </c>
      <c r="L16" s="12">
        <v>0</v>
      </c>
      <c r="M16" s="11">
        <v>41.08</v>
      </c>
      <c r="N16" s="13">
        <v>0.53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22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7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61.25</v>
      </c>
      <c r="N17" s="13">
        <v>0.87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43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61.357500000000002</v>
      </c>
      <c r="N28" s="23">
        <f>AVERAGE(N14:N17)</f>
        <v>0.62665000000000004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6" workbookViewId="0">
      <selection activeCell="K14" sqref="K14:L1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50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42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86.88</v>
      </c>
      <c r="N14" s="13">
        <v>0.55549999999999999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43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/>
      <c r="G15" s="11"/>
      <c r="H15" s="12"/>
      <c r="I15" s="11"/>
      <c r="J15" s="12"/>
      <c r="K15" s="11">
        <v>0</v>
      </c>
      <c r="L15" s="12"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53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10</v>
      </c>
      <c r="G16" s="11"/>
      <c r="H16" s="12"/>
      <c r="I16" s="11">
        <f t="shared" si="0"/>
        <v>18</v>
      </c>
      <c r="J16" s="12"/>
      <c r="K16" s="11">
        <v>0</v>
      </c>
      <c r="L16" s="12">
        <v>0</v>
      </c>
      <c r="M16" s="11">
        <v>31.71</v>
      </c>
      <c r="N16" s="13">
        <v>0.35709999999999997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42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2</v>
      </c>
      <c r="G17" s="11"/>
      <c r="H17" s="12"/>
      <c r="I17" s="11">
        <f t="shared" si="0"/>
        <v>6</v>
      </c>
      <c r="J17" s="12"/>
      <c r="K17" s="11">
        <v>0</v>
      </c>
      <c r="L17" s="12">
        <v>0</v>
      </c>
      <c r="M17" s="11">
        <v>17.5</v>
      </c>
      <c r="N17" s="13">
        <v>0.25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 t="shared" ref="F28:L28" si="1">SUM(F14:F17)</f>
        <v>21</v>
      </c>
      <c r="G28" s="17">
        <f t="shared" si="1"/>
        <v>0</v>
      </c>
      <c r="H28" s="17">
        <f t="shared" si="1"/>
        <v>0</v>
      </c>
      <c r="I28" s="17">
        <f t="shared" si="1"/>
        <v>24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24">
        <f>AVERAGE(M14:M17)</f>
        <v>45.363333333333337</v>
      </c>
      <c r="N28" s="23">
        <f>AVERAGE(N14:N17)</f>
        <v>0.38753333333333329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" workbookViewId="0">
      <selection activeCell="N19" sqref="N19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51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 t="s">
        <v>52</v>
      </c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9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85.33</v>
      </c>
      <c r="N14" s="13">
        <v>0.77769999999999995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 t="s">
        <v>52</v>
      </c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13</v>
      </c>
      <c r="G15" s="11"/>
      <c r="H15" s="12"/>
      <c r="I15" s="11">
        <f t="shared" si="0"/>
        <v>5</v>
      </c>
      <c r="J15" s="12"/>
      <c r="K15" s="11">
        <v>0</v>
      </c>
      <c r="L15" s="12">
        <v>0</v>
      </c>
      <c r="M15" s="11">
        <v>52.66</v>
      </c>
      <c r="N15" s="13">
        <v>0.72219999999999995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 t="s">
        <v>54</v>
      </c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7</v>
      </c>
      <c r="G16" s="11"/>
      <c r="H16" s="12"/>
      <c r="I16" s="11">
        <f t="shared" si="0"/>
        <v>21</v>
      </c>
      <c r="J16" s="12"/>
      <c r="K16" s="11">
        <v>0</v>
      </c>
      <c r="L16" s="12">
        <v>0</v>
      </c>
      <c r="M16" s="11">
        <v>19.64</v>
      </c>
      <c r="N16" s="13">
        <v>0.25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 t="s">
        <v>52</v>
      </c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3</v>
      </c>
      <c r="G17" s="11"/>
      <c r="H17" s="12"/>
      <c r="I17" s="11">
        <f t="shared" si="0"/>
        <v>5</v>
      </c>
      <c r="J17" s="12"/>
      <c r="K17" s="11">
        <v>0</v>
      </c>
      <c r="L17" s="12">
        <v>0</v>
      </c>
      <c r="M17" s="11">
        <v>26.25</v>
      </c>
      <c r="N17" s="13">
        <v>0.375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">
        <v>37</v>
      </c>
      <c r="B18" s="11" t="s">
        <v>53</v>
      </c>
      <c r="C18" s="11" t="s">
        <v>38</v>
      </c>
      <c r="D18" s="11" t="s">
        <v>46</v>
      </c>
      <c r="E18" s="11">
        <f>'1'!E15</f>
        <v>18</v>
      </c>
      <c r="F18" s="11">
        <v>15</v>
      </c>
      <c r="G18" s="11"/>
      <c r="H18" s="12"/>
      <c r="I18" s="11">
        <f t="shared" si="0"/>
        <v>3</v>
      </c>
      <c r="J18" s="12"/>
      <c r="K18" s="11">
        <v>0</v>
      </c>
      <c r="L18" s="12">
        <v>0</v>
      </c>
      <c r="M18" s="11">
        <v>60</v>
      </c>
      <c r="N18" s="13">
        <v>0.83330000000000004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f>AVERAGE(E14:E17)</f>
        <v>15.75</v>
      </c>
      <c r="F28" s="17">
        <f>SUM(F14:F18)</f>
        <v>47</v>
      </c>
      <c r="G28" s="17">
        <f t="shared" ref="G28:L28" si="1">SUM(G14:G17)</f>
        <v>0</v>
      </c>
      <c r="H28" s="18">
        <f t="shared" si="1"/>
        <v>0</v>
      </c>
      <c r="I28" s="17">
        <f t="shared" si="1"/>
        <v>31</v>
      </c>
      <c r="J28" s="18">
        <f t="shared" si="1"/>
        <v>0</v>
      </c>
      <c r="K28" s="17">
        <f t="shared" si="1"/>
        <v>0</v>
      </c>
      <c r="L28" s="18">
        <f t="shared" si="1"/>
        <v>0</v>
      </c>
      <c r="M28" s="17">
        <f>AVERAGE(M14:M17)</f>
        <v>45.97</v>
      </c>
      <c r="N28" s="19">
        <f>AVERAGE(N14:N18)</f>
        <v>0.59163999999999994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40" workbookViewId="0">
      <selection activeCell="N28" sqref="N28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8" t="s">
        <v>3</v>
      </c>
      <c r="B6" s="26"/>
      <c r="C6" s="26"/>
      <c r="D6" s="26"/>
      <c r="E6" s="31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9" t="s">
        <v>35</v>
      </c>
      <c r="C8" s="30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6"/>
      <c r="K8" s="26"/>
      <c r="L8" s="29" t="str">
        <f>'1'!L8</f>
        <v>SEP 22- ENE 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TOPICOS DE INTELIGENCIA DE NEGOCIOS I</v>
      </c>
      <c r="B14" s="11"/>
      <c r="C14" s="11" t="str">
        <f>'1'!C14</f>
        <v>704 A2</v>
      </c>
      <c r="D14" s="11" t="str">
        <f>'1'!D14</f>
        <v>ISIC</v>
      </c>
      <c r="E14" s="11">
        <f>'1'!E14</f>
        <v>9</v>
      </c>
      <c r="F14" s="11">
        <v>8</v>
      </c>
      <c r="G14" s="11">
        <v>0</v>
      </c>
      <c r="H14" s="12">
        <f>(F14+G14)/E14</f>
        <v>0.88888888888888884</v>
      </c>
      <c r="I14" s="11">
        <f t="shared" ref="I14:I17" si="0">(E14-SUM(F14:G14))-K14</f>
        <v>1</v>
      </c>
      <c r="J14" s="12">
        <f t="shared" ref="J14:J17" si="1">I14/E14</f>
        <v>0.1111111111111111</v>
      </c>
      <c r="K14" s="11">
        <v>0</v>
      </c>
      <c r="L14" s="12">
        <f t="shared" ref="L14:L17" si="2">K14/E14</f>
        <v>0</v>
      </c>
      <c r="M14" s="11">
        <v>81.88</v>
      </c>
      <c r="N14" s="13">
        <v>0.77700000000000002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18</v>
      </c>
      <c r="F15" s="11">
        <v>6</v>
      </c>
      <c r="G15" s="11">
        <v>9</v>
      </c>
      <c r="H15" s="12">
        <f t="shared" ref="H15:H17" si="3">(F15+G15)/E15</f>
        <v>0.83333333333333337</v>
      </c>
      <c r="I15" s="11">
        <f t="shared" si="0"/>
        <v>3</v>
      </c>
      <c r="J15" s="12">
        <f t="shared" si="1"/>
        <v>0.16666666666666666</v>
      </c>
      <c r="K15" s="11">
        <v>0</v>
      </c>
      <c r="L15" s="12">
        <f t="shared" si="2"/>
        <v>0</v>
      </c>
      <c r="M15" s="11">
        <v>65.16</v>
      </c>
      <c r="N15" s="13">
        <v>0.83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28</v>
      </c>
      <c r="F16" s="11">
        <v>5</v>
      </c>
      <c r="G16" s="11">
        <v>9</v>
      </c>
      <c r="H16" s="12">
        <f t="shared" si="3"/>
        <v>0.5</v>
      </c>
      <c r="I16" s="11">
        <f t="shared" si="0"/>
        <v>14</v>
      </c>
      <c r="J16" s="12">
        <f t="shared" si="1"/>
        <v>0.5</v>
      </c>
      <c r="K16" s="11">
        <v>0</v>
      </c>
      <c r="L16" s="12">
        <f t="shared" si="2"/>
        <v>0</v>
      </c>
      <c r="M16" s="11">
        <v>41.5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LENGUAJES Y AUTOMATAS II</v>
      </c>
      <c r="B17" s="11"/>
      <c r="C17" s="11" t="str">
        <f>'1'!C17</f>
        <v>ARLA1</v>
      </c>
      <c r="D17" s="11" t="str">
        <f>'1'!D17</f>
        <v>ISIC</v>
      </c>
      <c r="E17" s="11">
        <f>'1'!E17</f>
        <v>8</v>
      </c>
      <c r="F17" s="11">
        <v>1</v>
      </c>
      <c r="G17" s="11">
        <v>4</v>
      </c>
      <c r="H17" s="12">
        <f t="shared" si="3"/>
        <v>0.625</v>
      </c>
      <c r="I17" s="11">
        <f t="shared" si="0"/>
        <v>3</v>
      </c>
      <c r="J17" s="12">
        <f t="shared" si="1"/>
        <v>0.375</v>
      </c>
      <c r="K17" s="11">
        <v>0</v>
      </c>
      <c r="L17" s="12">
        <f t="shared" si="2"/>
        <v>0</v>
      </c>
      <c r="M17" s="11">
        <v>43.75</v>
      </c>
      <c r="N17" s="13">
        <v>0.625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63</v>
      </c>
      <c r="F28" s="17">
        <f t="shared" si="4"/>
        <v>20</v>
      </c>
      <c r="G28" s="17">
        <f t="shared" si="4"/>
        <v>22</v>
      </c>
      <c r="H28" s="18">
        <f>SUM(F28:G28)/E28</f>
        <v>0.66666666666666663</v>
      </c>
      <c r="I28" s="17">
        <f>(E28-SUM(F28:G28))-K28</f>
        <v>21</v>
      </c>
      <c r="J28" s="18">
        <f>I28/E28</f>
        <v>0.33333333333333331</v>
      </c>
      <c r="K28" s="17">
        <f>SUM(K14:K27)</f>
        <v>0</v>
      </c>
      <c r="L28" s="18">
        <f>K28/E28</f>
        <v>0</v>
      </c>
      <c r="M28" s="17">
        <f t="shared" ref="M28:N28" si="5">AVERAGE(M14:M27)</f>
        <v>58.072499999999998</v>
      </c>
      <c r="N28" s="19">
        <f t="shared" si="5"/>
        <v>0.68300000000000005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4" t="s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5" t="s">
        <v>29</v>
      </c>
      <c r="C33" s="26"/>
      <c r="D33" s="26"/>
      <c r="E33" s="1"/>
      <c r="F33" s="1"/>
      <c r="G33" s="27" t="s">
        <v>30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7" t="s">
        <v>31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32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2023-01-14T00:17:31Z</dcterms:modified>
</cp:coreProperties>
</file>