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MRF\"/>
    </mc:Choice>
  </mc:AlternateContent>
  <xr:revisionPtr revIDLastSave="0" documentId="8_{DF5D5261-8883-4D00-9849-FEBC3D7F48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L25" i="22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I17" i="10"/>
  <c r="J17" i="10" s="1"/>
  <c r="H17" i="10"/>
  <c r="I16" i="10"/>
  <c r="J16" i="10" s="1"/>
  <c r="H16" i="10"/>
  <c r="I15" i="10"/>
  <c r="J15" i="10" s="1"/>
  <c r="H15" i="10"/>
  <c r="I14" i="10"/>
  <c r="J14" i="10" s="1"/>
  <c r="H14" i="10"/>
  <c r="I17" i="22" l="1"/>
  <c r="J17" i="22" s="1"/>
  <c r="L17" i="22"/>
  <c r="H16" i="22"/>
  <c r="I16" i="22"/>
  <c r="J16" i="22" s="1"/>
  <c r="L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<sst xmlns="http://schemas.openxmlformats.org/spreadsheetml/2006/main" count="179" uniqueCount="48">
  <si>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</si>
  <si>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</si>
  <si>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</si>
  <si>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</si>
  <si>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</si>
  <si>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</si>
  <si>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</si>
  <si>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</si>
  <si>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</si>
  <si>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</si>
  <si>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</si>
  <si>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</si>
  <si>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</si>
  <si>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</si>
  <si>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</si>
  <si>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</si>
  <si>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</si>
  <si>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</si>
  <si>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</si>
  <si>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</si>
  <si>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</si>
  <si>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</si>
  <si>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</si>
  <si>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</si>
  <si>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</si>
  <si>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</si>
  <si>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</si>
  <si>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</si>
  <si>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</si>
  <si>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</si>
  <si>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</si>
  <si>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</si>
  <si>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</si>
  <si>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</si>
  <si>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</si>
  <si>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</si>
  <si>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MIGUEL REYES FISCAL</t>
  </si>
  <si>
    <t>CALCULO DIFERENCIAL</t>
  </si>
  <si>
    <t>104 B</t>
  </si>
  <si>
    <t>ALGEBRA LINEAL</t>
  </si>
  <si>
    <t>102 B</t>
  </si>
  <si>
    <t>PROBABILIDAD Y ESTADISTICA DESCRIPTIVA</t>
  </si>
  <si>
    <t>307 B</t>
  </si>
  <si>
    <t>FISICA GENERAL</t>
  </si>
  <si>
    <t>304 B</t>
  </si>
  <si>
    <t xml:space="preserve">ISIC </t>
  </si>
  <si>
    <t xml:space="preserve">IEME </t>
  </si>
  <si>
    <t xml:space="preserve">IGEM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</si>
</sst>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P22" sqref="P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37</v>
      </c>
      <c r="B14" s="9" t="s">
        <v>21</v>
      </c>
      <c r="C14" s="9" t="s">
        <v>38</v>
      </c>
      <c r="D14" s="9" t="s">
        <v>45</v>
      </c>
      <c r="E14" s="9">
        <v>21</v>
      </c>
      <c r="F14" s="9">
        <v>21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/>
      <c r="M14" s="9">
        <v>83</v>
      </c>
      <c r="N14" s="15">
        <v>0.52</v>
      </c>
    </row>
    <row r="15" spans="1:14" s="11" customFormat="1" ht="26.4" x14ac:dyDescent="0.25">
      <c r="A15" s="8" t="s">
        <v>39</v>
      </c>
      <c r="B15" s="9" t="s">
        <v>21</v>
      </c>
      <c r="C15" s="9" t="s">
        <v>40</v>
      </c>
      <c r="D15" s="9" t="s">
        <v>46</v>
      </c>
      <c r="E15" s="9">
        <v>22</v>
      </c>
      <c r="F15" s="9">
        <v>20</v>
      </c>
      <c r="G15" s="9"/>
      <c r="H15" s="10">
        <f t="shared" si="0"/>
        <v>0.90909090909090906</v>
      </c>
      <c r="I15" s="9">
        <f t="shared" si="1"/>
        <v>2</v>
      </c>
      <c r="J15" s="10">
        <f t="shared" si="2"/>
        <v>9.0909090909090912E-2</v>
      </c>
      <c r="K15" s="9"/>
      <c r="L15" s="10"/>
      <c r="M15" s="9">
        <v>74</v>
      </c>
      <c r="N15" s="15">
        <v>0.9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47</v>
      </c>
      <c r="E16" s="9">
        <v>23</v>
      </c>
      <c r="F16" s="9">
        <v>22</v>
      </c>
      <c r="G16" s="9"/>
      <c r="H16" s="10">
        <f t="shared" si="0"/>
        <v>0.95652173913043481</v>
      </c>
      <c r="I16" s="9">
        <f t="shared" si="1"/>
        <v>1</v>
      </c>
      <c r="J16" s="10">
        <f t="shared" si="2"/>
        <v>4.3478260869565216E-2</v>
      </c>
      <c r="K16" s="9"/>
      <c r="L16" s="10"/>
      <c r="M16" s="9">
        <v>80</v>
      </c>
      <c r="N16" s="15">
        <v>0.96</v>
      </c>
    </row>
    <row r="17" spans="1:18" s="11" customFormat="1" ht="26.4" x14ac:dyDescent="0.25">
      <c r="A17" s="8" t="s">
        <v>43</v>
      </c>
      <c r="B17" s="9" t="s">
        <v>21</v>
      </c>
      <c r="C17" s="9" t="s">
        <v>44</v>
      </c>
      <c r="D17" s="9" t="s">
        <v>45</v>
      </c>
      <c r="E17" s="9">
        <v>16</v>
      </c>
      <c r="F17" s="9">
        <v>16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/>
      <c r="M17" s="9">
        <v>84</v>
      </c>
      <c r="N17" s="15">
        <v>0.75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ref="L14:L28" si="3">K18/E18</f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79</v>
      </c>
      <c r="G28" s="17">
        <f>SUM(G14:G27)</f>
        <v>0</v>
      </c>
      <c r="H28" s="18">
        <f>SUM(F28:G28)/E28</f>
        <v>0.96341463414634143</v>
      </c>
      <c r="I28" s="17">
        <f t="shared" si="1"/>
        <v>3</v>
      </c>
      <c r="J28" s="18">
        <f t="shared" si="2"/>
        <v>3.6585365853658534E-2</v>
      </c>
      <c r="K28" s="17">
        <f>SUM(K14:K27)</f>
        <v>0</v>
      </c>
      <c r="L28" s="18">
        <f t="shared" si="3"/>
        <v>0</v>
      </c>
      <c r="M28" s="17">
        <f>AVERAGE(M14:M27)</f>
        <v>80.25</v>
      </c>
      <c r="N28" s="19">
        <f>AVERAGE(N14:N27)</f>
        <v>0.78249999999999997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 B</v>
      </c>
      <c r="D14" s="9" t="str">
        <f>'1'!D14</f>
        <v xml:space="preserve">ISIC 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 B</v>
      </c>
      <c r="D15" s="9" t="str">
        <f>'1'!D15</f>
        <v xml:space="preserve">IEME 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PROBABILIDAD Y ESTADISTICA DESCRIPTIVA</v>
      </c>
      <c r="B16" s="9"/>
      <c r="C16" s="9" t="str">
        <f>'1'!C16</f>
        <v>307 B</v>
      </c>
      <c r="D16" s="9" t="str">
        <f>'1'!D16</f>
        <v xml:space="preserve">IGEM 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B</v>
      </c>
      <c r="D17" s="9" t="str">
        <f>'1'!D17</f>
        <v xml:space="preserve">ISIC 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2022-10-08T02:28:22Z</dcterms:modified>
  <cp:category/>
  <cp:contentStatus/>
</cp:coreProperties>
</file>