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13e6c5dfbcb72dd1/Documentos/TEC AGOST2022-ENER0 2023/"/>
    </mc:Choice>
  </mc:AlternateContent>
  <xr:revisionPtr revIDLastSave="10" documentId="13_ncr:1_{FD420E9F-A16A-4978-ABAE-0CB38D13576E}" xr6:coauthVersionLast="47" xr6:coauthVersionMax="47" xr10:uidLastSave="{9E8BC09B-A175-4444-B669-D8D7038D0B04}"/>
  <bookViews>
    <workbookView xWindow="-103" yWindow="-103" windowWidth="18720" windowHeight="11949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'1'!$A$1:$N$39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J14" i="10" s="1"/>
  <c r="I15" i="10"/>
  <c r="J15" i="10"/>
  <c r="H17" i="10"/>
  <c r="J17" i="10"/>
  <c r="L17" i="10"/>
  <c r="H15" i="10"/>
  <c r="L15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4" i="22"/>
  <c r="I23" i="22"/>
  <c r="J23" i="22" s="1"/>
  <c r="L20" i="22"/>
  <c r="B39" i="10"/>
  <c r="N30" i="10"/>
  <c r="M30" i="10"/>
  <c r="K30" i="10"/>
  <c r="G30" i="10"/>
  <c r="F30" i="10"/>
  <c r="E30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6" i="10"/>
  <c r="I16" i="10"/>
  <c r="J16" i="10" s="1"/>
  <c r="H16" i="10"/>
  <c r="L14" i="10"/>
  <c r="H14" i="10"/>
  <c r="L19" i="22" l="1"/>
  <c r="H20" i="22"/>
  <c r="I19" i="22"/>
  <c r="J19" i="22" s="1"/>
  <c r="H23" i="22"/>
  <c r="L25" i="22"/>
  <c r="I27" i="22"/>
  <c r="J27" i="22" s="1"/>
  <c r="H24" i="22"/>
  <c r="H15" i="22"/>
  <c r="I21" i="22"/>
  <c r="J21" i="22" s="1"/>
  <c r="H25" i="22"/>
  <c r="H21" i="22"/>
  <c r="I17" i="22"/>
  <c r="J17" i="22" s="1"/>
  <c r="L17" i="22"/>
  <c r="H16" i="22"/>
  <c r="I16" i="22"/>
  <c r="J16" i="22" s="1"/>
  <c r="L15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30" i="10"/>
  <c r="J30" i="10" s="1"/>
  <c r="H30" i="10"/>
  <c r="L30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<sst xmlns="http://schemas.openxmlformats.org/spreadsheetml/2006/main" count="190" uniqueCount="50">
  <si>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</si>
  <si>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</si>
  <si>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</si>
  <si>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</si>
  <si>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</si>
  <si>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</si>
  <si>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</si>
  <si>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</si>
  <si>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</si>
  <si>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</si>
  <si>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</si>
  <si>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</si>
  <si>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</si>
  <si>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</si>
  <si>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</si>
  <si>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</si>
  <si>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</si>
  <si>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</si>
  <si>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</si>
  <si>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</si>
  <si>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</si>
  <si>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</si>
  <si>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</si>
  <si>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</si>
  <si>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</si>
  <si>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</si>
  <si>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</si>
  <si>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</si>
  <si>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</si>
  <si>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</si>
  <si>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</si>
  <si>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</si>
  <si>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</si>
  <si>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</si>
  <si>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</si>
  <si>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MIGUEL REYES FISCAL</t>
  </si>
  <si>
    <t>CALCULO DIFERENCIAL</t>
  </si>
  <si>
    <t>104 B</t>
  </si>
  <si>
    <t>ALGEBRA LINEAL</t>
  </si>
  <si>
    <t>102 B</t>
  </si>
  <si>
    <t>PROBABILIDAD Y ESTADISTICA DESCRIPTIVA</t>
  </si>
  <si>
    <t>307 B</t>
  </si>
  <si>
    <t>FISICA GENERAL</t>
  </si>
  <si>
    <t>304 B</t>
  </si>
  <si>
    <t xml:space="preserve">ISIC </t>
  </si>
  <si>
    <t xml:space="preserve">IEME </t>
  </si>
  <si>
    <t xml:space="preserve">IGEM 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</si>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</sst>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35</xdr:row>
      <xdr:rowOff>75792</xdr:rowOff>
    </xdr:from>
    <xdr:to>
      <xdr:col>8</xdr:col>
      <xdr:colOff>401731</xdr:colOff>
      <xdr:row>35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34</xdr:row>
      <xdr:rowOff>135882</xdr:rowOff>
    </xdr:from>
    <xdr:to>
      <xdr:col>3</xdr:col>
      <xdr:colOff>899521</xdr:colOff>
      <xdr:row>35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tabSelected="1" zoomScale="94" zoomScaleNormal="94" zoomScaleSheetLayoutView="100" workbookViewId="0">
      <selection activeCell="D23" sqref="D23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3">
        <v>3</v>
      </c>
      <c r="C8" s="33"/>
      <c r="D8" s="14" t="s">
        <v>4</v>
      </c>
      <c r="E8" s="5">
        <v>4</v>
      </c>
      <c r="G8" s="4" t="s">
        <v>5</v>
      </c>
      <c r="H8" s="5">
        <v>4</v>
      </c>
      <c r="I8" s="32" t="s">
        <v>6</v>
      </c>
      <c r="J8" s="32"/>
      <c r="K8" s="32"/>
      <c r="L8" s="33" t="s">
        <v>32</v>
      </c>
      <c r="M8" s="33"/>
      <c r="N8" s="33"/>
    </row>
    <row r="10" spans="1:14" x14ac:dyDescent="0.3">
      <c r="A10" s="4" t="s">
        <v>7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3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">
      <c r="A14" s="8" t="s">
        <v>36</v>
      </c>
      <c r="B14" s="9" t="s">
        <v>47</v>
      </c>
      <c r="C14" s="9" t="s">
        <v>37</v>
      </c>
      <c r="D14" s="9" t="s">
        <v>44</v>
      </c>
      <c r="E14" s="9">
        <v>21</v>
      </c>
      <c r="F14" s="9">
        <v>21</v>
      </c>
      <c r="G14" s="9"/>
      <c r="H14" s="10">
        <f t="shared" ref="H14:H20" si="0">F14/E14</f>
        <v>1</v>
      </c>
      <c r="I14" s="9">
        <f t="shared" ref="I14:I30" si="1">(E14-SUM(F14:G14))-K14</f>
        <v>0</v>
      </c>
      <c r="J14" s="10">
        <f t="shared" ref="J14:J30" si="2">I14/E14</f>
        <v>0</v>
      </c>
      <c r="K14" s="9">
        <v>0</v>
      </c>
      <c r="L14" s="10">
        <f t="shared" ref="L14:L30" si="3">K14/E14</f>
        <v>0</v>
      </c>
      <c r="M14" s="9">
        <v>79</v>
      </c>
      <c r="N14" s="15">
        <v>1</v>
      </c>
    </row>
    <row r="15" spans="1:14" s="11" customFormat="1" x14ac:dyDescent="0.3">
      <c r="A15" s="8" t="s">
        <v>36</v>
      </c>
      <c r="B15" s="9" t="s">
        <v>48</v>
      </c>
      <c r="C15" s="9" t="s">
        <v>37</v>
      </c>
      <c r="D15" s="9" t="s">
        <v>44</v>
      </c>
      <c r="E15" s="9">
        <v>21</v>
      </c>
      <c r="F15" s="9">
        <v>21</v>
      </c>
      <c r="G15" s="9"/>
      <c r="H15" s="10">
        <f t="shared" ref="H15" si="4">F15/E15</f>
        <v>1</v>
      </c>
      <c r="I15" s="9">
        <f t="shared" si="1"/>
        <v>0</v>
      </c>
      <c r="J15" s="10">
        <f t="shared" ref="J15" si="5">I15/E15</f>
        <v>0</v>
      </c>
      <c r="K15" s="9">
        <v>0</v>
      </c>
      <c r="L15" s="10">
        <f t="shared" ref="L15" si="6">K15/E15</f>
        <v>0</v>
      </c>
      <c r="M15" s="9">
        <v>82</v>
      </c>
      <c r="N15" s="15">
        <v>1</v>
      </c>
    </row>
    <row r="16" spans="1:14" s="11" customFormat="1" x14ac:dyDescent="0.3">
      <c r="A16" s="8" t="s">
        <v>38</v>
      </c>
      <c r="B16" s="9" t="s">
        <v>47</v>
      </c>
      <c r="C16" s="9" t="s">
        <v>39</v>
      </c>
      <c r="D16" s="9" t="s">
        <v>45</v>
      </c>
      <c r="E16" s="9">
        <v>22</v>
      </c>
      <c r="F16" s="9">
        <v>20</v>
      </c>
      <c r="G16" s="9"/>
      <c r="H16" s="10">
        <f t="shared" si="0"/>
        <v>0.90909090909090906</v>
      </c>
      <c r="I16" s="9">
        <f t="shared" si="1"/>
        <v>2</v>
      </c>
      <c r="J16" s="10">
        <f t="shared" si="2"/>
        <v>9.0909090909090912E-2</v>
      </c>
      <c r="K16" s="9">
        <v>0</v>
      </c>
      <c r="L16" s="10">
        <f t="shared" si="3"/>
        <v>0</v>
      </c>
      <c r="M16" s="9">
        <v>81</v>
      </c>
      <c r="N16" s="15">
        <v>0.9</v>
      </c>
    </row>
    <row r="17" spans="1:18" s="11" customFormat="1" x14ac:dyDescent="0.3">
      <c r="A17" s="8" t="s">
        <v>38</v>
      </c>
      <c r="B17" s="9" t="s">
        <v>48</v>
      </c>
      <c r="C17" s="9" t="s">
        <v>39</v>
      </c>
      <c r="D17" s="9" t="s">
        <v>45</v>
      </c>
      <c r="E17" s="9">
        <v>22</v>
      </c>
      <c r="F17" s="9">
        <v>20</v>
      </c>
      <c r="G17" s="9"/>
      <c r="H17" s="10">
        <f t="shared" ref="H17" si="7">F17/E17</f>
        <v>0.90909090909090906</v>
      </c>
      <c r="I17" s="9">
        <v>2</v>
      </c>
      <c r="J17" s="10">
        <f t="shared" ref="J17" si="8">I17/E17</f>
        <v>9.0909090909090912E-2</v>
      </c>
      <c r="K17" s="9">
        <v>0</v>
      </c>
      <c r="L17" s="10">
        <f t="shared" ref="L17" si="9">K17/E17</f>
        <v>0</v>
      </c>
      <c r="M17" s="9">
        <v>82</v>
      </c>
      <c r="N17" s="15">
        <v>0.9</v>
      </c>
    </row>
    <row r="18" spans="1:18" s="11" customFormat="1" ht="24.9" x14ac:dyDescent="0.3">
      <c r="A18" s="8" t="s">
        <v>40</v>
      </c>
      <c r="B18" s="9" t="s">
        <v>47</v>
      </c>
      <c r="C18" s="9" t="s">
        <v>41</v>
      </c>
      <c r="D18" s="9" t="s">
        <v>46</v>
      </c>
      <c r="E18" s="9">
        <v>23</v>
      </c>
      <c r="F18" s="9">
        <v>22</v>
      </c>
      <c r="G18" s="9"/>
      <c r="H18" s="10">
        <f t="shared" si="0"/>
        <v>0.95652173913043481</v>
      </c>
      <c r="I18" s="9">
        <f t="shared" si="1"/>
        <v>1</v>
      </c>
      <c r="J18" s="10">
        <f t="shared" si="2"/>
        <v>4.3478260869565216E-2</v>
      </c>
      <c r="K18" s="9">
        <v>0</v>
      </c>
      <c r="L18" s="10">
        <f t="shared" si="3"/>
        <v>0</v>
      </c>
      <c r="M18" s="9">
        <v>84</v>
      </c>
      <c r="N18" s="15">
        <v>0.85</v>
      </c>
    </row>
    <row r="19" spans="1:18" s="11" customFormat="1" x14ac:dyDescent="0.3">
      <c r="A19" s="8" t="s">
        <v>42</v>
      </c>
      <c r="B19" s="9" t="s">
        <v>48</v>
      </c>
      <c r="C19" s="9" t="s">
        <v>43</v>
      </c>
      <c r="D19" s="9" t="s">
        <v>44</v>
      </c>
      <c r="E19" s="9">
        <v>16</v>
      </c>
      <c r="F19" s="9">
        <v>16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>
        <v>0</v>
      </c>
      <c r="L19" s="10">
        <f t="shared" si="3"/>
        <v>0</v>
      </c>
      <c r="M19" s="9">
        <v>82</v>
      </c>
      <c r="N19" s="15">
        <v>0.8</v>
      </c>
    </row>
    <row r="20" spans="1:18" s="11" customFormat="1" x14ac:dyDescent="0.3">
      <c r="A20" s="8" t="s">
        <v>42</v>
      </c>
      <c r="B20" s="9" t="s">
        <v>49</v>
      </c>
      <c r="C20" s="9" t="s">
        <v>43</v>
      </c>
      <c r="D20" s="9" t="s">
        <v>44</v>
      </c>
      <c r="E20" s="9">
        <v>16</v>
      </c>
      <c r="F20" s="9">
        <v>16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>
        <v>0</v>
      </c>
      <c r="L20" s="10">
        <f t="shared" si="3"/>
        <v>0</v>
      </c>
      <c r="M20" s="9">
        <v>83</v>
      </c>
      <c r="N20" s="15">
        <v>0.8</v>
      </c>
    </row>
    <row r="21" spans="1:18" s="11" customFormat="1" x14ac:dyDescent="0.3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8" s="11" customFormat="1" x14ac:dyDescent="0.3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3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R23" s="11" t="s">
        <v>33</v>
      </c>
    </row>
    <row r="24" spans="1:18" s="11" customFormat="1" x14ac:dyDescent="0.3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3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3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x14ac:dyDescent="0.3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s="11" customFormat="1" x14ac:dyDescent="0.3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8" s="11" customFormat="1" ht="16.5" customHeight="1" x14ac:dyDescent="0.3">
      <c r="A29" s="8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8" ht="12.9" thickBot="1" x14ac:dyDescent="0.3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141</v>
      </c>
      <c r="F30" s="17">
        <f>SUM(F14:F29)</f>
        <v>136</v>
      </c>
      <c r="G30" s="17">
        <f>SUM(G14:G29)</f>
        <v>0</v>
      </c>
      <c r="H30" s="18">
        <f>SUM(F30:G30)/E30</f>
        <v>0.96453900709219853</v>
      </c>
      <c r="I30" s="17">
        <f t="shared" si="1"/>
        <v>5</v>
      </c>
      <c r="J30" s="18">
        <f t="shared" si="2"/>
        <v>3.5460992907801421E-2</v>
      </c>
      <c r="K30" s="17">
        <f>SUM(K14:K29)</f>
        <v>0</v>
      </c>
      <c r="L30" s="18">
        <f t="shared" si="3"/>
        <v>0</v>
      </c>
      <c r="M30" s="17">
        <f>AVERAGE(M14:M29)</f>
        <v>81.857142857142861</v>
      </c>
      <c r="N30" s="19">
        <f>AVERAGE(N14:N29)</f>
        <v>0.89285714285714268</v>
      </c>
    </row>
    <row r="32" spans="1:18" ht="120" customHeight="1" x14ac:dyDescent="0.3">
      <c r="A32" s="29" t="s">
        <v>25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4" spans="1:10" x14ac:dyDescent="0.3">
      <c r="A34" s="12"/>
    </row>
    <row r="35" spans="1:10" x14ac:dyDescent="0.3">
      <c r="B35" s="36" t="s">
        <v>26</v>
      </c>
      <c r="C35" s="36"/>
      <c r="D35" s="36"/>
      <c r="G35" s="21" t="s">
        <v>27</v>
      </c>
      <c r="H35" s="21"/>
      <c r="I35" s="21"/>
      <c r="J35" s="21"/>
    </row>
    <row r="36" spans="1:10" ht="62.25" customHeight="1" x14ac:dyDescent="0.3">
      <c r="B36" s="37"/>
      <c r="C36" s="37"/>
      <c r="D36" s="37"/>
      <c r="G36" s="33"/>
      <c r="H36" s="33"/>
      <c r="I36" s="33"/>
      <c r="J36" s="33"/>
    </row>
    <row r="37" spans="1:10" hidden="1" x14ac:dyDescent="0.3">
      <c r="A37" s="38" t="e">
        <v>#REF!</v>
      </c>
      <c r="B37" s="38"/>
      <c r="C37" s="6"/>
      <c r="E37" s="38"/>
      <c r="F37" s="38"/>
      <c r="G37" s="38"/>
      <c r="H37" s="38"/>
    </row>
    <row r="38" spans="1:10" hidden="1" x14ac:dyDescent="0.3"/>
    <row r="39" spans="1:10" ht="45" customHeight="1" x14ac:dyDescent="0.3">
      <c r="B39" s="39" t="str">
        <f>B10</f>
        <v>ING. MIGUEL REYES FISCAL</v>
      </c>
      <c r="C39" s="39"/>
      <c r="D39" s="39"/>
      <c r="E39" s="13"/>
      <c r="F39" s="13"/>
      <c r="G39" s="39" t="s">
        <v>34</v>
      </c>
      <c r="H39" s="39"/>
      <c r="I39" s="39"/>
      <c r="J39" s="39"/>
    </row>
  </sheetData>
  <mergeCells count="31">
    <mergeCell ref="A37:B37"/>
    <mergeCell ref="E37:H37"/>
    <mergeCell ref="B39:D39"/>
    <mergeCell ref="G39:J39"/>
    <mergeCell ref="K12:K13"/>
    <mergeCell ref="L12:L13"/>
    <mergeCell ref="B35:D35"/>
    <mergeCell ref="G35:J35"/>
    <mergeCell ref="B36:D36"/>
    <mergeCell ref="G36:J36"/>
    <mergeCell ref="M12:M13"/>
    <mergeCell ref="N12:N13"/>
    <mergeCell ref="A32:N32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12" width="7.53515625" style="1" customWidth="1"/>
    <col min="13" max="16384" width="11.460937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3">
      <c r="A10" s="4" t="s">
        <v>7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3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'1'!A16</f>
        <v>ALGEBRA LINEAL</v>
      </c>
      <c r="B15" s="9"/>
      <c r="C15" s="9" t="str">
        <f>'1'!C16</f>
        <v>102 B</v>
      </c>
      <c r="D15" s="9" t="str">
        <f>'1'!D16</f>
        <v xml:space="preserve">IEME </v>
      </c>
      <c r="E15" s="9">
        <f>'1'!E16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'1'!A18</f>
        <v>PROBABILIDAD Y ESTADISTICA DESCRIPTIVA</v>
      </c>
      <c r="B16" s="9"/>
      <c r="C16" s="9" t="str">
        <f>'1'!C18</f>
        <v>307 B</v>
      </c>
      <c r="D16" s="9" t="str">
        <f>'1'!D18</f>
        <v xml:space="preserve">IGEM </v>
      </c>
      <c r="E16" s="9">
        <f>'1'!E18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 t="str">
        <f>'1'!A19</f>
        <v>FISICA GENERAL</v>
      </c>
      <c r="B17" s="9"/>
      <c r="C17" s="9" t="str">
        <f>'1'!C19</f>
        <v>304 B</v>
      </c>
      <c r="D17" s="9" t="str">
        <f>'1'!D19</f>
        <v xml:space="preserve">ISIC </v>
      </c>
      <c r="E17" s="9">
        <f>'1'!E19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 t="str">
        <f>'1'!A20</f>
        <v>FISICA GENERAL</v>
      </c>
      <c r="B18" s="9"/>
      <c r="C18" s="9" t="str">
        <f>'1'!C20</f>
        <v>304 B</v>
      </c>
      <c r="D18" s="9" t="str">
        <f>'1'!D20</f>
        <v xml:space="preserve">ISIC </v>
      </c>
      <c r="E18" s="9">
        <f>'1'!E20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">
      <c r="A19" s="9">
        <f>'1'!A21</f>
        <v>0</v>
      </c>
      <c r="B19" s="9"/>
      <c r="C19" s="9">
        <f>'1'!C21</f>
        <v>0</v>
      </c>
      <c r="D19" s="9">
        <f>'1'!D21</f>
        <v>0</v>
      </c>
      <c r="E19" s="9">
        <f>'1'!E21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'1'!A22</f>
        <v>0</v>
      </c>
      <c r="B20" s="9"/>
      <c r="C20" s="9">
        <f>'1'!C22</f>
        <v>0</v>
      </c>
      <c r="D20" s="9">
        <f>'1'!D22</f>
        <v>0</v>
      </c>
      <c r="E20" s="9">
        <f>'1'!E22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'1'!A23</f>
        <v>0</v>
      </c>
      <c r="B21" s="9"/>
      <c r="C21" s="9">
        <f>'1'!C23</f>
        <v>0</v>
      </c>
      <c r="D21" s="9">
        <f>'1'!D23</f>
        <v>0</v>
      </c>
      <c r="E21" s="9">
        <f>'1'!E23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'1'!A24</f>
        <v>0</v>
      </c>
      <c r="B22" s="9"/>
      <c r="C22" s="9">
        <f>'1'!C24</f>
        <v>0</v>
      </c>
      <c r="D22" s="9">
        <f>'1'!D24</f>
        <v>0</v>
      </c>
      <c r="E22" s="9">
        <f>'1'!E24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'1'!A25</f>
        <v>0</v>
      </c>
      <c r="B23" s="9"/>
      <c r="C23" s="9">
        <f>'1'!C25</f>
        <v>0</v>
      </c>
      <c r="D23" s="9">
        <f>'1'!D25</f>
        <v>0</v>
      </c>
      <c r="E23" s="9">
        <f>'1'!E25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'1'!A26</f>
        <v>0</v>
      </c>
      <c r="B24" s="9"/>
      <c r="C24" s="9">
        <f>'1'!C26</f>
        <v>0</v>
      </c>
      <c r="D24" s="9">
        <f>'1'!D26</f>
        <v>0</v>
      </c>
      <c r="E24" s="9">
        <f>'1'!E26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'1'!A27</f>
        <v>0</v>
      </c>
      <c r="B25" s="9"/>
      <c r="C25" s="9">
        <f>'1'!C27</f>
        <v>0</v>
      </c>
      <c r="D25" s="9">
        <f>'1'!D27</f>
        <v>0</v>
      </c>
      <c r="E25" s="9">
        <f>'1'!E27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'1'!A28</f>
        <v>0</v>
      </c>
      <c r="B26" s="9"/>
      <c r="C26" s="9">
        <f>'1'!C28</f>
        <v>0</v>
      </c>
      <c r="D26" s="9">
        <f>'1'!D28</f>
        <v>0</v>
      </c>
      <c r="E26" s="9">
        <f>'1'!E28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'1'!A29</f>
        <v>0</v>
      </c>
      <c r="B27" s="9"/>
      <c r="C27" s="9">
        <f>'1'!C29</f>
        <v>0</v>
      </c>
      <c r="D27" s="9">
        <f>'1'!D29</f>
        <v>0</v>
      </c>
      <c r="E27" s="9">
        <f>'1'!E29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3">
      <c r="A32" s="12"/>
    </row>
    <row r="33" spans="1:10" x14ac:dyDescent="0.3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3">
      <c r="B34" s="37"/>
      <c r="C34" s="37"/>
      <c r="D34" s="37"/>
      <c r="G34" s="33"/>
      <c r="H34" s="33"/>
      <c r="I34" s="33"/>
      <c r="J34" s="33"/>
    </row>
    <row r="35" spans="1:10" hidden="1" x14ac:dyDescent="0.3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3"/>
    <row r="37" spans="1:10" ht="45" customHeight="1" x14ac:dyDescent="0.3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12" width="7.53515625" style="1" customWidth="1"/>
    <col min="13" max="16384" width="11.460937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3">
      <c r="A10" s="4" t="s">
        <v>7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3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'1'!A16</f>
        <v>ALGEBRA LINEAL</v>
      </c>
      <c r="B15" s="9"/>
      <c r="C15" s="9" t="str">
        <f>'1'!C16</f>
        <v>102 B</v>
      </c>
      <c r="D15" s="9" t="str">
        <f>'1'!D16</f>
        <v xml:space="preserve">IEME </v>
      </c>
      <c r="E15" s="9">
        <f>'1'!E16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'1'!A18</f>
        <v>PROBABILIDAD Y ESTADISTICA DESCRIPTIVA</v>
      </c>
      <c r="B16" s="9"/>
      <c r="C16" s="9" t="str">
        <f>'1'!C18</f>
        <v>307 B</v>
      </c>
      <c r="D16" s="9" t="str">
        <f>'1'!D18</f>
        <v xml:space="preserve">IGEM </v>
      </c>
      <c r="E16" s="9">
        <f>'1'!E18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 t="str">
        <f>'1'!A19</f>
        <v>FISICA GENERAL</v>
      </c>
      <c r="B17" s="9"/>
      <c r="C17" s="9" t="str">
        <f>'1'!C19</f>
        <v>304 B</v>
      </c>
      <c r="D17" s="9" t="str">
        <f>'1'!D19</f>
        <v xml:space="preserve">ISIC </v>
      </c>
      <c r="E17" s="9">
        <f>'1'!E19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 t="str">
        <f>'1'!A20</f>
        <v>FISICA GENERAL</v>
      </c>
      <c r="B18" s="9"/>
      <c r="C18" s="9" t="str">
        <f>'1'!C20</f>
        <v>304 B</v>
      </c>
      <c r="D18" s="9" t="str">
        <f>'1'!D20</f>
        <v xml:space="preserve">ISIC </v>
      </c>
      <c r="E18" s="9">
        <f>'1'!E20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">
      <c r="A19" s="9">
        <f>'1'!A21</f>
        <v>0</v>
      </c>
      <c r="B19" s="9"/>
      <c r="C19" s="9">
        <f>'1'!C21</f>
        <v>0</v>
      </c>
      <c r="D19" s="9">
        <f>'1'!D21</f>
        <v>0</v>
      </c>
      <c r="E19" s="9">
        <f>'1'!E21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'1'!A22</f>
        <v>0</v>
      </c>
      <c r="B20" s="9"/>
      <c r="C20" s="9">
        <f>'1'!C22</f>
        <v>0</v>
      </c>
      <c r="D20" s="9">
        <f>'1'!D22</f>
        <v>0</v>
      </c>
      <c r="E20" s="9">
        <f>'1'!E22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'1'!A23</f>
        <v>0</v>
      </c>
      <c r="B21" s="9"/>
      <c r="C21" s="9">
        <f>'1'!C23</f>
        <v>0</v>
      </c>
      <c r="D21" s="9">
        <f>'1'!D23</f>
        <v>0</v>
      </c>
      <c r="E21" s="9">
        <f>'1'!E23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'1'!A24</f>
        <v>0</v>
      </c>
      <c r="B22" s="9"/>
      <c r="C22" s="9">
        <f>'1'!C24</f>
        <v>0</v>
      </c>
      <c r="D22" s="9">
        <f>'1'!D24</f>
        <v>0</v>
      </c>
      <c r="E22" s="9">
        <f>'1'!E24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'1'!A25</f>
        <v>0</v>
      </c>
      <c r="B23" s="9"/>
      <c r="C23" s="9">
        <f>'1'!C25</f>
        <v>0</v>
      </c>
      <c r="D23" s="9">
        <f>'1'!D25</f>
        <v>0</v>
      </c>
      <c r="E23" s="9">
        <f>'1'!E25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'1'!A26</f>
        <v>0</v>
      </c>
      <c r="B24" s="9"/>
      <c r="C24" s="9">
        <f>'1'!C26</f>
        <v>0</v>
      </c>
      <c r="D24" s="9">
        <f>'1'!D26</f>
        <v>0</v>
      </c>
      <c r="E24" s="9">
        <f>'1'!E26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'1'!A27</f>
        <v>0</v>
      </c>
      <c r="B25" s="9"/>
      <c r="C25" s="9">
        <f>'1'!C27</f>
        <v>0</v>
      </c>
      <c r="D25" s="9">
        <f>'1'!D27</f>
        <v>0</v>
      </c>
      <c r="E25" s="9">
        <f>'1'!E27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'1'!A28</f>
        <v>0</v>
      </c>
      <c r="B26" s="9"/>
      <c r="C26" s="9">
        <f>'1'!C28</f>
        <v>0</v>
      </c>
      <c r="D26" s="9">
        <f>'1'!D28</f>
        <v>0</v>
      </c>
      <c r="E26" s="9">
        <f>'1'!E28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'1'!A29</f>
        <v>0</v>
      </c>
      <c r="B27" s="9"/>
      <c r="C27" s="9">
        <f>'1'!C29</f>
        <v>0</v>
      </c>
      <c r="D27" s="9">
        <f>'1'!D29</f>
        <v>0</v>
      </c>
      <c r="E27" s="9">
        <f>'1'!E29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3">
      <c r="A32" s="12"/>
    </row>
    <row r="33" spans="1:10" x14ac:dyDescent="0.3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3">
      <c r="B34" s="37"/>
      <c r="C34" s="37"/>
      <c r="D34" s="37"/>
      <c r="G34" s="33"/>
      <c r="H34" s="33"/>
      <c r="I34" s="33"/>
      <c r="J34" s="33"/>
    </row>
    <row r="35" spans="1:10" hidden="1" x14ac:dyDescent="0.3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3"/>
    <row r="37" spans="1:10" ht="45" customHeight="1" x14ac:dyDescent="0.3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12" width="7.53515625" style="1" customWidth="1"/>
    <col min="13" max="16384" width="11.460937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3">
      <c r="A10" s="4" t="s">
        <v>7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3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'1'!A16</f>
        <v>ALGEBRA LINEAL</v>
      </c>
      <c r="B15" s="9"/>
      <c r="C15" s="9" t="str">
        <f>'1'!C16</f>
        <v>102 B</v>
      </c>
      <c r="D15" s="9" t="str">
        <f>'1'!D16</f>
        <v xml:space="preserve">IEME </v>
      </c>
      <c r="E15" s="9">
        <f>'1'!E16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'1'!A18</f>
        <v>PROBABILIDAD Y ESTADISTICA DESCRIPTIVA</v>
      </c>
      <c r="B16" s="9"/>
      <c r="C16" s="9" t="str">
        <f>'1'!C18</f>
        <v>307 B</v>
      </c>
      <c r="D16" s="9" t="str">
        <f>'1'!D18</f>
        <v xml:space="preserve">IGEM </v>
      </c>
      <c r="E16" s="9">
        <f>'1'!E18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 t="str">
        <f>'1'!A19</f>
        <v>FISICA GENERAL</v>
      </c>
      <c r="B17" s="9"/>
      <c r="C17" s="9" t="str">
        <f>'1'!C19</f>
        <v>304 B</v>
      </c>
      <c r="D17" s="9" t="str">
        <f>'1'!D19</f>
        <v xml:space="preserve">ISIC </v>
      </c>
      <c r="E17" s="9">
        <f>'1'!E19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 t="str">
        <f>'1'!A20</f>
        <v>FISICA GENERAL</v>
      </c>
      <c r="B18" s="9"/>
      <c r="C18" s="9" t="str">
        <f>'1'!C20</f>
        <v>304 B</v>
      </c>
      <c r="D18" s="9" t="str">
        <f>'1'!D20</f>
        <v xml:space="preserve">ISIC </v>
      </c>
      <c r="E18" s="9">
        <f>'1'!E20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">
      <c r="A19" s="9">
        <f>'1'!A21</f>
        <v>0</v>
      </c>
      <c r="B19" s="9"/>
      <c r="C19" s="9">
        <f>'1'!C21</f>
        <v>0</v>
      </c>
      <c r="D19" s="9">
        <f>'1'!D21</f>
        <v>0</v>
      </c>
      <c r="E19" s="9">
        <f>'1'!E21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'1'!A22</f>
        <v>0</v>
      </c>
      <c r="B20" s="9"/>
      <c r="C20" s="9">
        <f>'1'!C22</f>
        <v>0</v>
      </c>
      <c r="D20" s="9">
        <f>'1'!D22</f>
        <v>0</v>
      </c>
      <c r="E20" s="9">
        <f>'1'!E22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'1'!A23</f>
        <v>0</v>
      </c>
      <c r="B21" s="9"/>
      <c r="C21" s="9">
        <f>'1'!C23</f>
        <v>0</v>
      </c>
      <c r="D21" s="9">
        <f>'1'!D23</f>
        <v>0</v>
      </c>
      <c r="E21" s="9">
        <f>'1'!E23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'1'!A24</f>
        <v>0</v>
      </c>
      <c r="B22" s="9"/>
      <c r="C22" s="9">
        <f>'1'!C24</f>
        <v>0</v>
      </c>
      <c r="D22" s="9">
        <f>'1'!D24</f>
        <v>0</v>
      </c>
      <c r="E22" s="9">
        <f>'1'!E24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'1'!A25</f>
        <v>0</v>
      </c>
      <c r="B23" s="9"/>
      <c r="C23" s="9">
        <f>'1'!C25</f>
        <v>0</v>
      </c>
      <c r="D23" s="9">
        <f>'1'!D25</f>
        <v>0</v>
      </c>
      <c r="E23" s="9">
        <f>'1'!E25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'1'!A26</f>
        <v>0</v>
      </c>
      <c r="B24" s="9"/>
      <c r="C24" s="9">
        <f>'1'!C26</f>
        <v>0</v>
      </c>
      <c r="D24" s="9">
        <f>'1'!D26</f>
        <v>0</v>
      </c>
      <c r="E24" s="9">
        <f>'1'!E26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'1'!A27</f>
        <v>0</v>
      </c>
      <c r="B25" s="9"/>
      <c r="C25" s="9">
        <f>'1'!C27</f>
        <v>0</v>
      </c>
      <c r="D25" s="9">
        <f>'1'!D27</f>
        <v>0</v>
      </c>
      <c r="E25" s="9">
        <f>'1'!E27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'1'!A28</f>
        <v>0</v>
      </c>
      <c r="B26" s="9"/>
      <c r="C26" s="9">
        <f>'1'!C28</f>
        <v>0</v>
      </c>
      <c r="D26" s="9">
        <f>'1'!D28</f>
        <v>0</v>
      </c>
      <c r="E26" s="9">
        <f>'1'!E28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'1'!A29</f>
        <v>0</v>
      </c>
      <c r="B27" s="9"/>
      <c r="C27" s="9">
        <f>'1'!C29</f>
        <v>0</v>
      </c>
      <c r="D27" s="9">
        <f>'1'!D29</f>
        <v>0</v>
      </c>
      <c r="E27" s="9">
        <f>'1'!E29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3">
      <c r="A32" s="12"/>
    </row>
    <row r="33" spans="1:10" x14ac:dyDescent="0.3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3">
      <c r="B34" s="37"/>
      <c r="C34" s="37"/>
      <c r="D34" s="37"/>
      <c r="G34" s="33"/>
      <c r="H34" s="33"/>
      <c r="I34" s="33"/>
      <c r="J34" s="33"/>
    </row>
    <row r="35" spans="1:10" hidden="1" x14ac:dyDescent="0.3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3"/>
    <row r="37" spans="1:10" ht="45" customHeight="1" x14ac:dyDescent="0.3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8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3">
      <c r="A10" s="4" t="s">
        <v>7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3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3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'1'!A16</f>
        <v>ALGEBRA LINEAL</v>
      </c>
      <c r="B15" s="9"/>
      <c r="C15" s="9" t="str">
        <f>'1'!C16</f>
        <v>102 B</v>
      </c>
      <c r="D15" s="9" t="str">
        <f>'1'!D16</f>
        <v xml:space="preserve">IEME </v>
      </c>
      <c r="E15" s="9">
        <f>'1'!E16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'1'!A18</f>
        <v>PROBABILIDAD Y ESTADISTICA DESCRIPTIVA</v>
      </c>
      <c r="B16" s="9"/>
      <c r="C16" s="9" t="str">
        <f>'1'!C18</f>
        <v>307 B</v>
      </c>
      <c r="D16" s="9" t="str">
        <f>'1'!D18</f>
        <v xml:space="preserve">IGEM </v>
      </c>
      <c r="E16" s="9">
        <f>'1'!E18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 t="str">
        <f>'1'!A19</f>
        <v>FISICA GENERAL</v>
      </c>
      <c r="B17" s="9"/>
      <c r="C17" s="9" t="str">
        <f>'1'!C19</f>
        <v>304 B</v>
      </c>
      <c r="D17" s="9" t="str">
        <f>'1'!D19</f>
        <v xml:space="preserve">ISIC </v>
      </c>
      <c r="E17" s="9">
        <f>'1'!E19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 t="str">
        <f>'1'!A20</f>
        <v>FISICA GENERAL</v>
      </c>
      <c r="B18" s="9"/>
      <c r="C18" s="9" t="str">
        <f>'1'!C20</f>
        <v>304 B</v>
      </c>
      <c r="D18" s="9" t="str">
        <f>'1'!D20</f>
        <v xml:space="preserve">ISIC </v>
      </c>
      <c r="E18" s="9">
        <f>'1'!E20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">
      <c r="A19" s="9">
        <f>'1'!A21</f>
        <v>0</v>
      </c>
      <c r="B19" s="9"/>
      <c r="C19" s="9">
        <f>'1'!C21</f>
        <v>0</v>
      </c>
      <c r="D19" s="9">
        <f>'1'!D21</f>
        <v>0</v>
      </c>
      <c r="E19" s="9">
        <f>'1'!E21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'1'!A22</f>
        <v>0</v>
      </c>
      <c r="B20" s="9"/>
      <c r="C20" s="9">
        <f>'1'!C22</f>
        <v>0</v>
      </c>
      <c r="D20" s="9">
        <f>'1'!D22</f>
        <v>0</v>
      </c>
      <c r="E20" s="9">
        <f>'1'!E22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'1'!A23</f>
        <v>0</v>
      </c>
      <c r="B21" s="9"/>
      <c r="C21" s="9">
        <f>'1'!C23</f>
        <v>0</v>
      </c>
      <c r="D21" s="9">
        <f>'1'!D23</f>
        <v>0</v>
      </c>
      <c r="E21" s="9">
        <f>'1'!E23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'1'!A24</f>
        <v>0</v>
      </c>
      <c r="B22" s="9"/>
      <c r="C22" s="9">
        <f>'1'!C24</f>
        <v>0</v>
      </c>
      <c r="D22" s="9">
        <f>'1'!D24</f>
        <v>0</v>
      </c>
      <c r="E22" s="9">
        <f>'1'!E24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'1'!A25</f>
        <v>0</v>
      </c>
      <c r="B23" s="9"/>
      <c r="C23" s="9">
        <f>'1'!C25</f>
        <v>0</v>
      </c>
      <c r="D23" s="9">
        <f>'1'!D25</f>
        <v>0</v>
      </c>
      <c r="E23" s="9">
        <f>'1'!E25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'1'!A26</f>
        <v>0</v>
      </c>
      <c r="B24" s="9"/>
      <c r="C24" s="9">
        <f>'1'!C26</f>
        <v>0</v>
      </c>
      <c r="D24" s="9">
        <f>'1'!D26</f>
        <v>0</v>
      </c>
      <c r="E24" s="9">
        <f>'1'!E26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'1'!A27</f>
        <v>0</v>
      </c>
      <c r="B25" s="9"/>
      <c r="C25" s="9">
        <f>'1'!C27</f>
        <v>0</v>
      </c>
      <c r="D25" s="9">
        <f>'1'!D27</f>
        <v>0</v>
      </c>
      <c r="E25" s="9">
        <f>'1'!E27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'1'!A28</f>
        <v>0</v>
      </c>
      <c r="B26" s="9"/>
      <c r="C26" s="9">
        <f>'1'!C28</f>
        <v>0</v>
      </c>
      <c r="D26" s="9">
        <f>'1'!D28</f>
        <v>0</v>
      </c>
      <c r="E26" s="9">
        <f>'1'!E28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'1'!A29</f>
        <v>0</v>
      </c>
      <c r="B27" s="9"/>
      <c r="C27" s="9">
        <f>'1'!C29</f>
        <v>0</v>
      </c>
      <c r="D27" s="9">
        <f>'1'!D29</f>
        <v>0</v>
      </c>
      <c r="E27" s="9">
        <f>'1'!E29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3">
      <c r="A32" s="12"/>
    </row>
    <row r="33" spans="1:10" x14ac:dyDescent="0.3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3">
      <c r="B34" s="37"/>
      <c r="C34" s="37"/>
      <c r="D34" s="37"/>
      <c r="G34" s="33"/>
      <c r="H34" s="33"/>
      <c r="I34" s="33"/>
      <c r="J34" s="33"/>
    </row>
    <row r="35" spans="1:10" hidden="1" x14ac:dyDescent="0.3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3"/>
    <row r="37" spans="1:10" ht="45" customHeight="1" x14ac:dyDescent="0.3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migue</cp:lastModifiedBy>
  <cp:revision/>
  <dcterms:created xsi:type="dcterms:W3CDTF">2021-11-22T14:45:25Z</dcterms:created>
  <dcterms:modified xsi:type="dcterms:W3CDTF">2022-12-05T16:50:36Z</dcterms:modified>
  <cp:category/>
  <cp:contentStatus/>
</cp:coreProperties>
</file>