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SEPTIEMBRE ENERO-2022\"/>
    </mc:Choice>
  </mc:AlternateContent>
  <bookViews>
    <workbookView xWindow="0" yWindow="0" windowWidth="18684" windowHeight="6000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I17" i="22" s="1"/>
  <c r="J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H20" i="22" s="1"/>
  <c r="A21" i="22"/>
  <c r="C21" i="22"/>
  <c r="D21" i="22"/>
  <c r="E21" i="22"/>
  <c r="L21" i="22" s="1"/>
  <c r="A22" i="22"/>
  <c r="C22" i="22"/>
  <c r="D22" i="22"/>
  <c r="E22" i="22"/>
  <c r="L22" i="22" s="1"/>
  <c r="A23" i="22"/>
  <c r="C23" i="22"/>
  <c r="D23" i="22"/>
  <c r="E23" i="22"/>
  <c r="H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L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I27" i="22"/>
  <c r="J27" i="22" s="1"/>
  <c r="H25" i="22"/>
  <c r="L23" i="22"/>
  <c r="I21" i="22"/>
  <c r="J21" i="22" s="1"/>
  <c r="L17" i="22"/>
  <c r="I16" i="22"/>
  <c r="J16" i="22" s="1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H17" i="10"/>
  <c r="L16" i="10"/>
  <c r="I16" i="10"/>
  <c r="J16" i="10" s="1"/>
  <c r="H16" i="10"/>
  <c r="L15" i="10"/>
  <c r="I15" i="10"/>
  <c r="J15" i="10" s="1"/>
  <c r="H15" i="10"/>
  <c r="L14" i="10"/>
  <c r="I14" i="10"/>
  <c r="J14" i="10" s="1"/>
  <c r="H14" i="10"/>
  <c r="H15" i="22" l="1"/>
  <c r="H16" i="22"/>
  <c r="L19" i="22"/>
  <c r="I23" i="22"/>
  <c r="J23" i="22" s="1"/>
  <c r="H27" i="22"/>
  <c r="H24" i="22"/>
  <c r="I20" i="22"/>
  <c r="J20" i="22" s="1"/>
  <c r="H17" i="22"/>
  <c r="L20" i="22"/>
  <c r="I24" i="22"/>
  <c r="J24" i="22" s="1"/>
  <c r="I14" i="22"/>
  <c r="J14" i="22" s="1"/>
  <c r="H21" i="22"/>
  <c r="I15" i="22"/>
  <c r="J15" i="22" s="1"/>
  <c r="H19" i="22"/>
  <c r="I25" i="22"/>
  <c r="J25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<sst xmlns="http://schemas.openxmlformats.org/spreadsheetml/2006/main" count="179" uniqueCount="46">
  <si>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</si>
  <si>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</si>
  <si>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</si>
  <si>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</si>
  <si>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</si>
  <si>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</si>
  <si>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</si>
  <si>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</si>
  <si>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</si>
  <si>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</si>
  <si>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</si>
  <si>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</si>
  <si>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</si>
  <si>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</si>
  <si>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</si>
  <si>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</si>
  <si>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</si>
  <si>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</si>
  <si>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</si>
  <si>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</si>
  <si>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</si>
  <si>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</si>
  <si>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</si>
  <si>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</si>
  <si>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</si>
  <si>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</si>
  <si>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</si>
  <si>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</si>
  <si>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</si>
  <si>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</si>
  <si>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</si>
  <si>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LICENCIATURA EN ADMINISTRACIÓN</t>
  </si>
  <si>
    <t>MCA. MARÍA DEL CARMEN DAVID MIROS</t>
  </si>
  <si>
    <t>SEPTIEMBRE 2022-ENERO 2023</t>
  </si>
  <si>
    <t>CULTURA EMPRESARIAL</t>
  </si>
  <si>
    <t>304-A</t>
  </si>
  <si>
    <t>304-B</t>
  </si>
  <si>
    <t>I.S.C</t>
  </si>
  <si>
    <t>DESARROLLO ORGANIZACIONAL</t>
  </si>
  <si>
    <t>305-A</t>
  </si>
  <si>
    <t>L.A</t>
  </si>
  <si>
    <t>PROCESOS ESTRUCTURALES</t>
  </si>
  <si>
    <t>505-A</t>
  </si>
  <si>
    <t>705-B</t>
  </si>
  <si>
    <t>L.C. MANUEL DE JESÚS CANO BUSTAMANTE</t>
  </si>
  <si>
    <t>PLAN DE NEGOCIOS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</si>
</sst>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topLeftCell="A7" zoomScale="85" zoomScaleNormal="85" zoomScaleSheetLayoutView="100" workbookViewId="0">
      <selection activeCell="A19" sqref="A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4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32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34</v>
      </c>
      <c r="B14" s="9">
        <v>1</v>
      </c>
      <c r="C14" s="9" t="s">
        <v>35</v>
      </c>
      <c r="D14" s="9" t="s">
        <v>37</v>
      </c>
      <c r="E14" s="9">
        <v>18</v>
      </c>
      <c r="F14" s="9">
        <v>18</v>
      </c>
      <c r="G14" s="9"/>
      <c r="H14" s="10">
        <f t="shared" ref="H14:H27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8" t="s">
        <v>34</v>
      </c>
      <c r="B15" s="9">
        <v>1</v>
      </c>
      <c r="C15" s="9" t="s">
        <v>36</v>
      </c>
      <c r="D15" s="9" t="s">
        <v>37</v>
      </c>
      <c r="E15" s="9">
        <v>5</v>
      </c>
      <c r="F15" s="9">
        <v>5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8" t="s">
        <v>38</v>
      </c>
      <c r="B16" s="9">
        <v>1</v>
      </c>
      <c r="C16" s="9" t="s">
        <v>39</v>
      </c>
      <c r="D16" s="9" t="s">
        <v>40</v>
      </c>
      <c r="E16" s="9">
        <v>37</v>
      </c>
      <c r="F16" s="9">
        <v>35</v>
      </c>
      <c r="G16" s="9"/>
      <c r="H16" s="10">
        <f t="shared" si="0"/>
        <v>0.94594594594594594</v>
      </c>
      <c r="I16" s="9">
        <f t="shared" si="1"/>
        <v>2</v>
      </c>
      <c r="J16" s="10">
        <f t="shared" si="2"/>
        <v>5.4054054054054057E-2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8" t="s">
        <v>41</v>
      </c>
      <c r="B17" s="9">
        <v>1</v>
      </c>
      <c r="C17" s="9" t="s">
        <v>42</v>
      </c>
      <c r="D17" s="9" t="s">
        <v>40</v>
      </c>
      <c r="E17" s="9">
        <v>31</v>
      </c>
      <c r="F17" s="9">
        <v>29</v>
      </c>
      <c r="G17" s="9"/>
      <c r="H17" s="10">
        <f t="shared" si="0"/>
        <v>0.93548387096774188</v>
      </c>
      <c r="I17" s="9">
        <f t="shared" si="1"/>
        <v>2</v>
      </c>
      <c r="J17" s="10">
        <f t="shared" si="2"/>
        <v>6.4516129032258063E-2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8" t="s">
        <v>41</v>
      </c>
      <c r="B18" s="9">
        <v>2</v>
      </c>
      <c r="C18" s="9" t="s">
        <v>42</v>
      </c>
      <c r="D18" s="9" t="s">
        <v>40</v>
      </c>
      <c r="E18" s="9">
        <v>31</v>
      </c>
      <c r="F18" s="9">
        <v>29</v>
      </c>
      <c r="G18" s="9"/>
      <c r="H18" s="10">
        <f t="shared" si="0"/>
        <v>0.93548387096774188</v>
      </c>
      <c r="I18" s="9">
        <f t="shared" si="1"/>
        <v>2</v>
      </c>
      <c r="J18" s="10">
        <f t="shared" si="2"/>
        <v>6.4516129032258063E-2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8" t="s">
        <v>45</v>
      </c>
      <c r="B19" s="9">
        <v>18</v>
      </c>
      <c r="C19" s="9" t="s">
        <v>43</v>
      </c>
      <c r="D19" s="9" t="s">
        <v>40</v>
      </c>
      <c r="E19" s="9">
        <v>18</v>
      </c>
      <c r="F19" s="9">
        <v>18</v>
      </c>
      <c r="G19" s="9"/>
      <c r="H19" s="10">
        <f t="shared" si="0"/>
        <v>1</v>
      </c>
      <c r="I19" s="9">
        <f t="shared" si="1"/>
        <v>0</v>
      </c>
      <c r="J19" s="10">
        <f t="shared" si="2"/>
        <v>0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134</v>
      </c>
      <c r="G28" s="17">
        <f>SUM(G14:G27)</f>
        <v>0</v>
      </c>
      <c r="H28" s="18">
        <f>SUM(F28:G28)/E28</f>
        <v>0.95714285714285718</v>
      </c>
      <c r="I28" s="17">
        <f t="shared" si="1"/>
        <v>6</v>
      </c>
      <c r="J28" s="18">
        <f t="shared" si="2"/>
        <v>4.2857142857142858E-2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MARÍA DEL CARMEN DAVID MIROS</v>
      </c>
      <c r="C37" s="39"/>
      <c r="D37" s="39"/>
      <c r="E37" s="13"/>
      <c r="F37" s="13"/>
      <c r="G37" s="39" t="s">
        <v>44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CULTURA EMPRESARIAL</v>
      </c>
      <c r="B14" s="9"/>
      <c r="C14" s="9" t="str">
        <f>'1'!C14</f>
        <v>304-A</v>
      </c>
      <c r="D14" s="9" t="str">
        <f>'1'!D14</f>
        <v>I.S.C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CULTURA EMPRESARIAL</v>
      </c>
      <c r="B15" s="9"/>
      <c r="C15" s="9" t="str">
        <f>'1'!C15</f>
        <v>304-B</v>
      </c>
      <c r="D15" s="9" t="str">
        <f>'1'!D15</f>
        <v>I.S.C</v>
      </c>
      <c r="E15" s="9">
        <f>'1'!E15</f>
        <v>5</v>
      </c>
      <c r="F15" s="9"/>
      <c r="G15" s="9"/>
      <c r="H15" s="10">
        <f t="shared" si="0"/>
        <v>0</v>
      </c>
      <c r="I15" s="9">
        <f t="shared" si="1"/>
        <v>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ORGANIZACIONAL</v>
      </c>
      <c r="B16" s="9"/>
      <c r="C16" s="9" t="str">
        <f>'1'!C16</f>
        <v>305-A</v>
      </c>
      <c r="D16" s="9" t="str">
        <f>'1'!D16</f>
        <v>L.A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PROCESOS ESTRUCTURALES</v>
      </c>
      <c r="B17" s="9"/>
      <c r="C17" s="9" t="str">
        <f>'1'!C17</f>
        <v>505-A</v>
      </c>
      <c r="D17" s="9" t="str">
        <f>'1'!D17</f>
        <v>L.A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PROCESOS ESTRUCTURALES</v>
      </c>
      <c r="B18" s="9"/>
      <c r="C18" s="9" t="str">
        <f>'1'!C18</f>
        <v>505-A</v>
      </c>
      <c r="D18" s="9" t="str">
        <f>'1'!D18</f>
        <v>L.A</v>
      </c>
      <c r="E18" s="9">
        <f>'1'!E18</f>
        <v>31</v>
      </c>
      <c r="F18" s="9"/>
      <c r="G18" s="9"/>
      <c r="H18" s="10">
        <f t="shared" si="0"/>
        <v>0</v>
      </c>
      <c r="I18" s="9">
        <f t="shared" si="1"/>
        <v>31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PLAN DE NEGOCIOS</v>
      </c>
      <c r="B19" s="9"/>
      <c r="C19" s="9" t="str">
        <f>'1'!C19</f>
        <v>705-B</v>
      </c>
      <c r="D19" s="9" t="str">
        <f>'1'!D19</f>
        <v>L.A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MARÍA DEL CARMEN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" sqref="B1:N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CULTURA EMPRESARIAL</v>
      </c>
      <c r="B14" s="9"/>
      <c r="C14" s="9" t="str">
        <f>'1'!C14</f>
        <v>304-A</v>
      </c>
      <c r="D14" s="9" t="str">
        <f>'1'!D14</f>
        <v>I.S.C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CULTURA EMPRESARIAL</v>
      </c>
      <c r="B15" s="9"/>
      <c r="C15" s="9" t="str">
        <f>'1'!C15</f>
        <v>304-B</v>
      </c>
      <c r="D15" s="9" t="str">
        <f>'1'!D15</f>
        <v>I.S.C</v>
      </c>
      <c r="E15" s="9">
        <f>'1'!E15</f>
        <v>5</v>
      </c>
      <c r="F15" s="9"/>
      <c r="G15" s="9"/>
      <c r="H15" s="10">
        <f t="shared" si="0"/>
        <v>0</v>
      </c>
      <c r="I15" s="9">
        <f t="shared" si="1"/>
        <v>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ORGANIZACIONAL</v>
      </c>
      <c r="B16" s="9"/>
      <c r="C16" s="9" t="str">
        <f>'1'!C16</f>
        <v>305-A</v>
      </c>
      <c r="D16" s="9" t="str">
        <f>'1'!D16</f>
        <v>L.A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PROCESOS ESTRUCTURALES</v>
      </c>
      <c r="B17" s="9"/>
      <c r="C17" s="9" t="str">
        <f>'1'!C17</f>
        <v>505-A</v>
      </c>
      <c r="D17" s="9" t="str">
        <f>'1'!D17</f>
        <v>L.A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PROCESOS ESTRUCTURALES</v>
      </c>
      <c r="B18" s="9"/>
      <c r="C18" s="9" t="str">
        <f>'1'!C18</f>
        <v>505-A</v>
      </c>
      <c r="D18" s="9" t="str">
        <f>'1'!D18</f>
        <v>L.A</v>
      </c>
      <c r="E18" s="9">
        <f>'1'!E18</f>
        <v>31</v>
      </c>
      <c r="F18" s="9"/>
      <c r="G18" s="9"/>
      <c r="H18" s="10">
        <f t="shared" si="0"/>
        <v>0</v>
      </c>
      <c r="I18" s="9">
        <f t="shared" si="1"/>
        <v>31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PLAN DE NEGOCIOS</v>
      </c>
      <c r="B19" s="9"/>
      <c r="C19" s="9" t="str">
        <f>'1'!C19</f>
        <v>705-B</v>
      </c>
      <c r="D19" s="9" t="str">
        <f>'1'!D19</f>
        <v>L.A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MARÍA DEL CARMEN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CULTURA EMPRESARIAL</v>
      </c>
      <c r="B14" s="9"/>
      <c r="C14" s="9" t="str">
        <f>'1'!C14</f>
        <v>304-A</v>
      </c>
      <c r="D14" s="9" t="str">
        <f>'1'!D14</f>
        <v>I.S.C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CULTURA EMPRESARIAL</v>
      </c>
      <c r="B15" s="9"/>
      <c r="C15" s="9" t="str">
        <f>'1'!C15</f>
        <v>304-B</v>
      </c>
      <c r="D15" s="9" t="str">
        <f>'1'!D15</f>
        <v>I.S.C</v>
      </c>
      <c r="E15" s="9">
        <f>'1'!E15</f>
        <v>5</v>
      </c>
      <c r="F15" s="9"/>
      <c r="G15" s="9"/>
      <c r="H15" s="10">
        <f t="shared" si="0"/>
        <v>0</v>
      </c>
      <c r="I15" s="9">
        <f t="shared" si="1"/>
        <v>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ORGANIZACIONAL</v>
      </c>
      <c r="B16" s="9"/>
      <c r="C16" s="9" t="str">
        <f>'1'!C16</f>
        <v>305-A</v>
      </c>
      <c r="D16" s="9" t="str">
        <f>'1'!D16</f>
        <v>L.A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PROCESOS ESTRUCTURALES</v>
      </c>
      <c r="B17" s="9"/>
      <c r="C17" s="9" t="str">
        <f>'1'!C17</f>
        <v>505-A</v>
      </c>
      <c r="D17" s="9" t="str">
        <f>'1'!D17</f>
        <v>L.A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PROCESOS ESTRUCTURALES</v>
      </c>
      <c r="B18" s="9"/>
      <c r="C18" s="9" t="str">
        <f>'1'!C18</f>
        <v>505-A</v>
      </c>
      <c r="D18" s="9" t="str">
        <f>'1'!D18</f>
        <v>L.A</v>
      </c>
      <c r="E18" s="9">
        <f>'1'!E18</f>
        <v>31</v>
      </c>
      <c r="F18" s="9"/>
      <c r="G18" s="9"/>
      <c r="H18" s="10">
        <f t="shared" si="0"/>
        <v>0</v>
      </c>
      <c r="I18" s="9">
        <f t="shared" si="1"/>
        <v>31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PLAN DE NEGOCIOS</v>
      </c>
      <c r="B19" s="9"/>
      <c r="C19" s="9" t="str">
        <f>'1'!C19</f>
        <v>705-B</v>
      </c>
      <c r="D19" s="9" t="str">
        <f>'1'!D19</f>
        <v>L.A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MARÍA DEL CARMEN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2" t="s">
        <v>7</v>
      </c>
      <c r="J8" s="32"/>
      <c r="K8" s="32"/>
      <c r="L8" s="33" t="str">
        <f>'1'!L8</f>
        <v>SEPTIEMBRE 2022-ENERO 2023</v>
      </c>
      <c r="M8" s="33"/>
      <c r="N8" s="33"/>
    </row>
    <row r="10" spans="1:14" x14ac:dyDescent="0.25">
      <c r="A10" s="4" t="s">
        <v>8</v>
      </c>
      <c r="B10" s="33" t="str">
        <f>'1'!B10</f>
        <v>MCA. MARÍA DEL CARMEN DAVID MIROS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CULTURA EMPRESARIAL</v>
      </c>
      <c r="B14" s="9"/>
      <c r="C14" s="9" t="str">
        <f>'1'!C14</f>
        <v>304-A</v>
      </c>
      <c r="D14" s="9" t="str">
        <f>'1'!D14</f>
        <v>I.S.C</v>
      </c>
      <c r="E14" s="9">
        <f>'1'!E14</f>
        <v>18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CULTURA EMPRESARIAL</v>
      </c>
      <c r="B15" s="9"/>
      <c r="C15" s="9" t="str">
        <f>'1'!C15</f>
        <v>304-B</v>
      </c>
      <c r="D15" s="9" t="str">
        <f>'1'!D15</f>
        <v>I.S.C</v>
      </c>
      <c r="E15" s="9">
        <f>'1'!E15</f>
        <v>5</v>
      </c>
      <c r="F15" s="9"/>
      <c r="G15" s="9"/>
      <c r="H15" s="10">
        <f t="shared" si="0"/>
        <v>0</v>
      </c>
      <c r="I15" s="9">
        <f t="shared" si="1"/>
        <v>5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DESARROLLO ORGANIZACIONAL</v>
      </c>
      <c r="B16" s="9"/>
      <c r="C16" s="9" t="str">
        <f>'1'!C16</f>
        <v>305-A</v>
      </c>
      <c r="D16" s="9" t="str">
        <f>'1'!D16</f>
        <v>L.A</v>
      </c>
      <c r="E16" s="9">
        <f>'1'!E16</f>
        <v>37</v>
      </c>
      <c r="F16" s="9"/>
      <c r="G16" s="9"/>
      <c r="H16" s="10">
        <f t="shared" si="0"/>
        <v>0</v>
      </c>
      <c r="I16" s="9">
        <f t="shared" si="1"/>
        <v>37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PROCESOS ESTRUCTURALES</v>
      </c>
      <c r="B17" s="9"/>
      <c r="C17" s="9" t="str">
        <f>'1'!C17</f>
        <v>505-A</v>
      </c>
      <c r="D17" s="9" t="str">
        <f>'1'!D17</f>
        <v>L.A</v>
      </c>
      <c r="E17" s="9">
        <f>'1'!E17</f>
        <v>31</v>
      </c>
      <c r="F17" s="9"/>
      <c r="G17" s="9"/>
      <c r="H17" s="10">
        <f t="shared" si="0"/>
        <v>0</v>
      </c>
      <c r="I17" s="9">
        <f t="shared" si="1"/>
        <v>31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6.4" x14ac:dyDescent="0.25">
      <c r="A18" s="9" t="str">
        <f>'1'!A18</f>
        <v>PROCESOS ESTRUCTURALES</v>
      </c>
      <c r="B18" s="9"/>
      <c r="C18" s="9" t="str">
        <f>'1'!C18</f>
        <v>505-A</v>
      </c>
      <c r="D18" s="9" t="str">
        <f>'1'!D18</f>
        <v>L.A</v>
      </c>
      <c r="E18" s="9">
        <f>'1'!E18</f>
        <v>31</v>
      </c>
      <c r="F18" s="9"/>
      <c r="G18" s="9"/>
      <c r="H18" s="10">
        <f t="shared" si="0"/>
        <v>0</v>
      </c>
      <c r="I18" s="9">
        <f t="shared" si="1"/>
        <v>31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ht="26.4" x14ac:dyDescent="0.25">
      <c r="A19" s="9" t="str">
        <f>'1'!A19</f>
        <v>PLAN DE NEGOCIOS</v>
      </c>
      <c r="B19" s="9"/>
      <c r="C19" s="9" t="str">
        <f>'1'!C19</f>
        <v>705-B</v>
      </c>
      <c r="D19" s="9" t="str">
        <f>'1'!D19</f>
        <v>L.A</v>
      </c>
      <c r="E19" s="9">
        <f>'1'!E19</f>
        <v>18</v>
      </c>
      <c r="F19" s="9"/>
      <c r="G19" s="9"/>
      <c r="H19" s="10">
        <f t="shared" si="0"/>
        <v>0</v>
      </c>
      <c r="I19" s="9">
        <f t="shared" si="1"/>
        <v>18</v>
      </c>
      <c r="J19" s="10">
        <f t="shared" si="2"/>
        <v>1</v>
      </c>
      <c r="K19" s="9"/>
      <c r="L19" s="10">
        <f t="shared" si="3"/>
        <v>0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140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MCA. MARÍA DEL CARMEN DAVID MIROS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2022-10-04T23:58:08Z</dcterms:modified>
  <cp:category/>
  <cp:contentStatus/>
</cp:coreProperties>
</file>