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2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L17" i="22"/>
  <c r="I16" i="22"/>
  <c r="J16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5" i="22" l="1"/>
  <c r="H16" i="22"/>
  <c r="L19" i="22"/>
  <c r="I23" i="22"/>
  <c r="J23" i="22" s="1"/>
  <c r="H27" i="22"/>
  <c r="H24" i="22"/>
  <c r="I20" i="22"/>
  <c r="J20" i="22" s="1"/>
  <c r="H17" i="22"/>
  <c r="L20" i="22"/>
  <c r="I24" i="22"/>
  <c r="J24" i="22" s="1"/>
  <c r="I14" i="22"/>
  <c r="J14" i="22" s="1"/>
  <c r="H21" i="22"/>
  <c r="I15" i="22"/>
  <c r="J15" i="22" s="1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<sst xmlns="http://schemas.openxmlformats.org/spreadsheetml/2006/main" count="179" uniqueCount="46">
  <si>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</si>
  <si>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</si>
  <si>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</si>
  <si>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</si>
  <si>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</si>
  <si>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</si>
  <si>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</si>
  <si>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</si>
  <si>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</si>
  <si>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</si>
  <si>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</si>
  <si>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</si>
  <si>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</si>
  <si>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</si>
  <si>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</si>
  <si>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</si>
  <si>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</si>
  <si>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</si>
  <si>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</si>
  <si>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</si>
  <si>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</si>
  <si>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</si>
  <si>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</si>
  <si>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</si>
  <si>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</si>
  <si>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</si>
  <si>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</si>
  <si>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</si>
  <si>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</si>
  <si>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</si>
  <si>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</si>
  <si>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</si>
  <si>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</si>
  <si>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SEPTIEMBRE 2022-ENERO 2023</t>
  </si>
  <si>
    <t>CULTURA EMPRESARIAL</t>
  </si>
  <si>
    <t>304-A</t>
  </si>
  <si>
    <t>304-B</t>
  </si>
  <si>
    <t>I.S.C</t>
  </si>
  <si>
    <t>DESARROLLO ORGANIZACIONAL</t>
  </si>
  <si>
    <t>305-A</t>
  </si>
  <si>
    <t>L.A</t>
  </si>
  <si>
    <t>PROCESOS ESTRUCTURALES</t>
  </si>
  <si>
    <t>505-A</t>
  </si>
  <si>
    <t>705-B</t>
  </si>
  <si>
    <t>L.C. MANUEL DE JESÚS CANO BUSTAMANTE</t>
  </si>
  <si>
    <t>PLAN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</si>
</sst>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M21" sqref="M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34</v>
      </c>
      <c r="B14" s="9">
        <v>1</v>
      </c>
      <c r="C14" s="9" t="s">
        <v>35</v>
      </c>
      <c r="D14" s="9" t="s">
        <v>37</v>
      </c>
      <c r="E14" s="9">
        <v>18</v>
      </c>
      <c r="F14" s="9">
        <v>18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93</v>
      </c>
      <c r="N14" s="15">
        <v>0.78</v>
      </c>
    </row>
    <row r="15" spans="1:14" s="11" customFormat="1" ht="26.4" x14ac:dyDescent="0.25">
      <c r="A15" s="8" t="s">
        <v>34</v>
      </c>
      <c r="B15" s="9">
        <v>1</v>
      </c>
      <c r="C15" s="9" t="s">
        <v>36</v>
      </c>
      <c r="D15" s="9" t="s">
        <v>37</v>
      </c>
      <c r="E15" s="9">
        <v>5</v>
      </c>
      <c r="F15" s="9">
        <v>5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94</v>
      </c>
      <c r="N15" s="15">
        <v>0.4</v>
      </c>
    </row>
    <row r="16" spans="1:14" s="11" customFormat="1" ht="26.4" x14ac:dyDescent="0.25">
      <c r="A16" s="8" t="s">
        <v>38</v>
      </c>
      <c r="B16" s="9">
        <v>1</v>
      </c>
      <c r="C16" s="9" t="s">
        <v>39</v>
      </c>
      <c r="D16" s="9" t="s">
        <v>40</v>
      </c>
      <c r="E16" s="9">
        <v>37</v>
      </c>
      <c r="F16" s="9">
        <v>35</v>
      </c>
      <c r="G16" s="9"/>
      <c r="H16" s="10">
        <f t="shared" si="0"/>
        <v>0.94594594594594594</v>
      </c>
      <c r="I16" s="9">
        <f t="shared" si="1"/>
        <v>2</v>
      </c>
      <c r="J16" s="10">
        <f t="shared" si="2"/>
        <v>5.4054054054054057E-2</v>
      </c>
      <c r="K16" s="9"/>
      <c r="L16" s="10">
        <f t="shared" si="3"/>
        <v>0</v>
      </c>
      <c r="M16" s="9">
        <v>81</v>
      </c>
      <c r="N16" s="15">
        <v>0.56999999999999995</v>
      </c>
    </row>
    <row r="17" spans="1:14" s="11" customFormat="1" ht="26.4" x14ac:dyDescent="0.25">
      <c r="A17" s="8" t="s">
        <v>41</v>
      </c>
      <c r="B17" s="9">
        <v>1</v>
      </c>
      <c r="C17" s="9" t="s">
        <v>42</v>
      </c>
      <c r="D17" s="9" t="s">
        <v>40</v>
      </c>
      <c r="E17" s="9">
        <v>31</v>
      </c>
      <c r="F17" s="9">
        <v>29</v>
      </c>
      <c r="G17" s="9"/>
      <c r="H17" s="10">
        <f t="shared" si="0"/>
        <v>0.93548387096774188</v>
      </c>
      <c r="I17" s="9">
        <f t="shared" si="1"/>
        <v>2</v>
      </c>
      <c r="J17" s="10">
        <f t="shared" si="2"/>
        <v>6.4516129032258063E-2</v>
      </c>
      <c r="K17" s="9"/>
      <c r="L17" s="10">
        <f t="shared" si="3"/>
        <v>0</v>
      </c>
      <c r="M17" s="9">
        <v>91</v>
      </c>
      <c r="N17" s="15">
        <v>0.81</v>
      </c>
    </row>
    <row r="18" spans="1:14" s="11" customFormat="1" ht="26.4" x14ac:dyDescent="0.25">
      <c r="A18" s="8" t="s">
        <v>41</v>
      </c>
      <c r="B18" s="9">
        <v>2</v>
      </c>
      <c r="C18" s="9" t="s">
        <v>42</v>
      </c>
      <c r="D18" s="9" t="s">
        <v>40</v>
      </c>
      <c r="E18" s="9">
        <v>31</v>
      </c>
      <c r="F18" s="9">
        <v>29</v>
      </c>
      <c r="G18" s="9"/>
      <c r="H18" s="10">
        <f t="shared" si="0"/>
        <v>0.93548387096774188</v>
      </c>
      <c r="I18" s="9">
        <f t="shared" si="1"/>
        <v>2</v>
      </c>
      <c r="J18" s="10">
        <f t="shared" si="2"/>
        <v>6.4516129032258063E-2</v>
      </c>
      <c r="K18" s="9"/>
      <c r="L18" s="10">
        <f t="shared" si="3"/>
        <v>0</v>
      </c>
      <c r="M18" s="9">
        <v>86</v>
      </c>
      <c r="N18" s="15">
        <v>0.71</v>
      </c>
    </row>
    <row r="19" spans="1:14" s="11" customFormat="1" ht="26.4" x14ac:dyDescent="0.25">
      <c r="A19" s="8" t="s">
        <v>45</v>
      </c>
      <c r="B19" s="9">
        <v>18</v>
      </c>
      <c r="C19" s="9" t="s">
        <v>43</v>
      </c>
      <c r="D19" s="9" t="s">
        <v>40</v>
      </c>
      <c r="E19" s="9">
        <v>18</v>
      </c>
      <c r="F19" s="9">
        <v>18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83</v>
      </c>
      <c r="N19" s="15">
        <v>0.44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134</v>
      </c>
      <c r="G28" s="17">
        <f>SUM(G14:G27)</f>
        <v>0</v>
      </c>
      <c r="H28" s="18">
        <f>SUM(F28:G28)/E28</f>
        <v>0.95714285714285718</v>
      </c>
      <c r="I28" s="17">
        <f t="shared" si="1"/>
        <v>6</v>
      </c>
      <c r="J28" s="18">
        <f t="shared" si="2"/>
        <v>4.2857142857142858E-2</v>
      </c>
      <c r="K28" s="17">
        <f>SUM(K14:K27)</f>
        <v>0</v>
      </c>
      <c r="L28" s="18">
        <f t="shared" si="3"/>
        <v>0</v>
      </c>
      <c r="M28" s="17">
        <f>AVERAGE(M14:M27)</f>
        <v>88</v>
      </c>
      <c r="N28" s="19">
        <f>AVERAGE(N14:N27)</f>
        <v>0.61833333333333329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2022-10-07T02:52:29Z</dcterms:modified>
  <cp:category/>
  <cp:contentStatus/>
</cp:coreProperties>
</file>