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ROM\"/>
    </mc:Choice>
  </mc:AlternateContent>
  <xr:revisionPtr revIDLastSave="0" documentId="13_ncr:1_{C22F9E81-802B-4ED0-82E1-C54D6DC55C6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'1'!$A$1:$N$34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A16" i="22"/>
  <c r="C16" i="22"/>
  <c r="D16" i="22"/>
  <c r="E16" i="22"/>
  <c r="L16" i="22" s="1"/>
  <c r="A17" i="22"/>
  <c r="C17" i="22"/>
  <c r="D17" i="22"/>
  <c r="E17" i="22"/>
  <c r="L17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I16" i="22"/>
  <c r="L15" i="22"/>
  <c r="I14" i="22"/>
  <c r="B34" i="10"/>
  <c r="N25" i="10"/>
  <c r="M25" i="10"/>
  <c r="K25" i="10"/>
  <c r="G25" i="10"/>
  <c r="F25" i="10"/>
  <c r="E25" i="10"/>
  <c r="I17" i="10"/>
  <c r="I16" i="10"/>
  <c r="I15" i="10"/>
  <c r="I14" i="10"/>
  <c r="I17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I25" i="10"/>
  <c r="L25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<sst xmlns="http://schemas.openxmlformats.org/spreadsheetml/2006/main" count="185" uniqueCount="47">
  <si>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</si>
  <si>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</si>
  <si>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</si>
  <si>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</si>
  <si>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</si>
  <si>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</si>
  <si>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</si>
  <si>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</si>
  <si>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</si>
  <si>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</si>
  <si>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</si>
  <si>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</si>
  <si>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</si>
  <si>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</si>
  <si>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</si>
  <si>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</si>
  <si>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</si>
  <si>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</si>
  <si>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</si>
  <si>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</si>
  <si>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</si>
  <si>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</si>
  <si>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</si>
  <si>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</si>
  <si>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</si>
  <si>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</si>
  <si>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</si>
  <si>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</si>
  <si>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</si>
  <si>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</si>
  <si>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</si>
  <si>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</si>
  <si>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</si>
  <si>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</si>
  <si>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</si>
  <si>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</si>
  <si>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ING. ROGELIO OLIVEROS MENDOZA</t>
  </si>
  <si>
    <t>ALGEBRA LINEAL</t>
  </si>
  <si>
    <t>301 C</t>
  </si>
  <si>
    <t>IIND</t>
  </si>
  <si>
    <t>307 B</t>
  </si>
  <si>
    <t>IGEM</t>
  </si>
  <si>
    <t>CALCULO VECTORIAL</t>
  </si>
  <si>
    <t>301 B</t>
  </si>
  <si>
    <t>DEPARTAMENTO DE CIENCIAS BASICAS</t>
  </si>
  <si>
    <t>II</t>
  </si>
  <si>
    <t>MC.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</si>
</sst>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4"/>
  <sheetViews>
    <sheetView zoomScale="85" zoomScaleNormal="85" zoomScaleSheetLayoutView="100" workbookViewId="0">
      <selection activeCell="P27" sqref="P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2</v>
      </c>
      <c r="I8" s="34" t="s">
        <v>7</v>
      </c>
      <c r="J8" s="34"/>
      <c r="K8" s="34"/>
      <c r="L8" s="28" t="s">
        <v>33</v>
      </c>
      <c r="M8" s="28"/>
      <c r="N8" s="28"/>
    </row>
    <row r="10" spans="1:14" x14ac:dyDescent="0.25">
      <c r="A10" s="4" t="s">
        <v>8</v>
      </c>
      <c r="B10" s="28" t="s">
        <v>36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37</v>
      </c>
      <c r="B14" s="9" t="s">
        <v>21</v>
      </c>
      <c r="C14" s="9" t="s">
        <v>38</v>
      </c>
      <c r="D14" s="9" t="s">
        <v>39</v>
      </c>
      <c r="E14" s="9">
        <v>24</v>
      </c>
      <c r="F14" s="9">
        <v>23</v>
      </c>
      <c r="G14" s="9"/>
      <c r="H14" s="10"/>
      <c r="I14" s="9">
        <f t="shared" ref="I14:I25" si="0">(E14-SUM(F14:G14))-K14</f>
        <v>1</v>
      </c>
      <c r="J14" s="10"/>
      <c r="K14" s="9">
        <v>0</v>
      </c>
      <c r="L14" s="10">
        <v>0</v>
      </c>
      <c r="M14" s="9">
        <v>78</v>
      </c>
      <c r="N14" s="15">
        <v>0.88</v>
      </c>
    </row>
    <row r="15" spans="1:14" s="11" customFormat="1" ht="26.4" x14ac:dyDescent="0.25">
      <c r="A15" s="8" t="s">
        <v>37</v>
      </c>
      <c r="B15" s="9" t="s">
        <v>21</v>
      </c>
      <c r="C15" s="9" t="s">
        <v>40</v>
      </c>
      <c r="D15" s="9" t="s">
        <v>41</v>
      </c>
      <c r="E15" s="9">
        <v>23</v>
      </c>
      <c r="F15" s="9">
        <v>22</v>
      </c>
      <c r="G15" s="9"/>
      <c r="H15" s="10"/>
      <c r="I15" s="9">
        <f t="shared" si="0"/>
        <v>1</v>
      </c>
      <c r="J15" s="10"/>
      <c r="K15" s="9">
        <v>0</v>
      </c>
      <c r="L15" s="10">
        <v>0</v>
      </c>
      <c r="M15" s="9">
        <v>92</v>
      </c>
      <c r="N15" s="15">
        <v>0.83</v>
      </c>
    </row>
    <row r="16" spans="1:14" s="11" customFormat="1" ht="26.4" x14ac:dyDescent="0.25">
      <c r="A16" s="8" t="s">
        <v>42</v>
      </c>
      <c r="B16" s="9" t="s">
        <v>21</v>
      </c>
      <c r="C16" s="9" t="s">
        <v>43</v>
      </c>
      <c r="D16" s="9" t="s">
        <v>39</v>
      </c>
      <c r="E16" s="9">
        <v>15</v>
      </c>
      <c r="F16" s="9">
        <v>15</v>
      </c>
      <c r="G16" s="9"/>
      <c r="H16" s="10"/>
      <c r="I16" s="9">
        <f t="shared" si="0"/>
        <v>0</v>
      </c>
      <c r="J16" s="10"/>
      <c r="K16" s="9">
        <v>0</v>
      </c>
      <c r="L16" s="10">
        <v>0</v>
      </c>
      <c r="M16" s="9">
        <v>87</v>
      </c>
      <c r="N16" s="15">
        <v>0.47</v>
      </c>
    </row>
    <row r="17" spans="1:18" s="11" customFormat="1" ht="26.4" x14ac:dyDescent="0.25">
      <c r="A17" s="8" t="s">
        <v>42</v>
      </c>
      <c r="B17" s="9" t="s">
        <v>21</v>
      </c>
      <c r="C17" s="9" t="s">
        <v>38</v>
      </c>
      <c r="D17" s="9" t="s">
        <v>39</v>
      </c>
      <c r="E17" s="9">
        <v>21</v>
      </c>
      <c r="F17" s="9">
        <v>21</v>
      </c>
      <c r="G17" s="9"/>
      <c r="H17" s="10"/>
      <c r="I17" s="9">
        <f t="shared" si="0"/>
        <v>0</v>
      </c>
      <c r="J17" s="10"/>
      <c r="K17" s="9">
        <v>0</v>
      </c>
      <c r="L17" s="10">
        <v>0</v>
      </c>
      <c r="M17" s="9">
        <v>86</v>
      </c>
      <c r="N17" s="15">
        <v>0.52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ht="13.8" thickBot="1" x14ac:dyDescent="0.3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83</v>
      </c>
      <c r="F25" s="17">
        <f>SUM(F14:F24)</f>
        <v>81</v>
      </c>
      <c r="G25" s="17">
        <f>SUM(G14:G24)</f>
        <v>0</v>
      </c>
      <c r="H25" s="18"/>
      <c r="I25" s="17">
        <f t="shared" si="0"/>
        <v>2</v>
      </c>
      <c r="J25" s="18"/>
      <c r="K25" s="17">
        <f>SUM(K14:K24)</f>
        <v>0</v>
      </c>
      <c r="L25" s="18">
        <f t="shared" ref="L25" si="1">K25/E25</f>
        <v>0</v>
      </c>
      <c r="M25" s="17">
        <f>AVERAGE(M14:M24)</f>
        <v>85.75</v>
      </c>
      <c r="N25" s="19">
        <f>AVERAGE(N14:N24)</f>
        <v>0.67499999999999993</v>
      </c>
    </row>
    <row r="27" spans="1:18" ht="120" customHeight="1" x14ac:dyDescent="0.25">
      <c r="A27" s="31" t="s">
        <v>26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</row>
    <row r="29" spans="1:18" x14ac:dyDescent="0.25">
      <c r="A29" s="12"/>
    </row>
    <row r="30" spans="1:18" x14ac:dyDescent="0.25">
      <c r="B30" s="25" t="s">
        <v>27</v>
      </c>
      <c r="C30" s="25"/>
      <c r="D30" s="25"/>
      <c r="G30" s="26" t="s">
        <v>28</v>
      </c>
      <c r="H30" s="26"/>
      <c r="I30" s="26"/>
      <c r="J30" s="26"/>
    </row>
    <row r="31" spans="1:18" ht="62.25" customHeight="1" x14ac:dyDescent="0.25">
      <c r="B31" s="27"/>
      <c r="C31" s="27"/>
      <c r="D31" s="27"/>
      <c r="G31" s="28"/>
      <c r="H31" s="28"/>
      <c r="I31" s="28"/>
      <c r="J31" s="28"/>
    </row>
    <row r="32" spans="1:18" hidden="1" x14ac:dyDescent="0.25">
      <c r="A32" s="21" t="e">
        <v>#REF!</v>
      </c>
      <c r="B32" s="21"/>
      <c r="C32" s="6"/>
      <c r="E32" s="21"/>
      <c r="F32" s="21"/>
      <c r="G32" s="21"/>
      <c r="H32" s="21"/>
    </row>
    <row r="33" spans="2:10" hidden="1" x14ac:dyDescent="0.25"/>
    <row r="34" spans="2:10" ht="45" customHeight="1" x14ac:dyDescent="0.25">
      <c r="B34" s="22" t="str">
        <f>B10</f>
        <v>ING. ROGELIO OLIVEROS MENDOZA</v>
      </c>
      <c r="C34" s="22"/>
      <c r="D34" s="22"/>
      <c r="E34" s="13"/>
      <c r="F34" s="13"/>
      <c r="G34" s="22" t="s">
        <v>35</v>
      </c>
      <c r="H34" s="22"/>
      <c r="I34" s="22"/>
      <c r="J34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7:N27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0:D30"/>
    <mergeCell ref="G30:J30"/>
    <mergeCell ref="B31:D31"/>
    <mergeCell ref="G31:J31"/>
    <mergeCell ref="A32:B32"/>
    <mergeCell ref="E32:H32"/>
    <mergeCell ref="B34:D34"/>
    <mergeCell ref="G34:J34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N39" sqref="N3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4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44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ROGELIO OLIVEROS MENDOZA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ALGEBRA LINEAL</v>
      </c>
      <c r="B14" s="9" t="s">
        <v>45</v>
      </c>
      <c r="C14" s="9" t="str">
        <f>'1'!C14</f>
        <v>301 C</v>
      </c>
      <c r="D14" s="9" t="str">
        <f>'1'!D14</f>
        <v>IIND</v>
      </c>
      <c r="E14" s="9">
        <f>'1'!E14</f>
        <v>24</v>
      </c>
      <c r="F14" s="9">
        <v>23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77</v>
      </c>
      <c r="N14" s="15">
        <v>0.57999999999999996</v>
      </c>
    </row>
    <row r="15" spans="1:14" s="11" customFormat="1" ht="26.4" x14ac:dyDescent="0.25">
      <c r="A15" s="9" t="str">
        <f>'1'!A15</f>
        <v>ALGEBRA LINEAL</v>
      </c>
      <c r="B15" s="9" t="s">
        <v>45</v>
      </c>
      <c r="C15" s="9" t="str">
        <f>'1'!C15</f>
        <v>307 B</v>
      </c>
      <c r="D15" s="9" t="str">
        <f>'1'!D15</f>
        <v>IGEM</v>
      </c>
      <c r="E15" s="9">
        <f>'1'!E15</f>
        <v>23</v>
      </c>
      <c r="F15" s="9">
        <v>22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89</v>
      </c>
      <c r="N15" s="15">
        <v>0.7</v>
      </c>
    </row>
    <row r="16" spans="1:14" s="11" customFormat="1" ht="26.4" x14ac:dyDescent="0.25">
      <c r="A16" s="9" t="str">
        <f>'1'!A16</f>
        <v>CALCULO VECTORIAL</v>
      </c>
      <c r="B16" s="9" t="s">
        <v>45</v>
      </c>
      <c r="C16" s="9" t="str">
        <f>'1'!C16</f>
        <v>301 B</v>
      </c>
      <c r="D16" s="9" t="str">
        <f>'1'!D16</f>
        <v>IIND</v>
      </c>
      <c r="E16" s="9">
        <f>'1'!E16</f>
        <v>15</v>
      </c>
      <c r="F16" s="9">
        <v>15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86</v>
      </c>
      <c r="N16" s="15">
        <v>0.4</v>
      </c>
    </row>
    <row r="17" spans="1:14" s="11" customFormat="1" ht="26.4" x14ac:dyDescent="0.25">
      <c r="A17" s="9" t="str">
        <f>'1'!A17</f>
        <v>CALCULO VECTORIAL</v>
      </c>
      <c r="B17" s="9" t="s">
        <v>45</v>
      </c>
      <c r="C17" s="9" t="str">
        <f>'1'!C17</f>
        <v>301 C</v>
      </c>
      <c r="D17" s="9" t="str">
        <f>'1'!D17</f>
        <v>IIND</v>
      </c>
      <c r="E17" s="9">
        <f>'1'!E17</f>
        <v>21</v>
      </c>
      <c r="F17" s="9">
        <v>20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77</v>
      </c>
      <c r="N17" s="15">
        <v>0.56999999999999995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80</v>
      </c>
      <c r="G28" s="17"/>
      <c r="H28" s="18"/>
      <c r="I28" s="17">
        <f t="shared" si="0"/>
        <v>3</v>
      </c>
      <c r="J28" s="18"/>
      <c r="K28" s="17">
        <f>SUM(K14:K27)</f>
        <v>0</v>
      </c>
      <c r="L28" s="18">
        <f t="shared" si="1"/>
        <v>0</v>
      </c>
      <c r="M28" s="17">
        <f>AVERAGE(M14:M27)</f>
        <v>82.25</v>
      </c>
      <c r="N28" s="19">
        <f>AVERAGE(N14:N27)</f>
        <v>0.56249999999999989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ROGELIO OLIVEROS MENDOZA</v>
      </c>
      <c r="C37" s="22"/>
      <c r="D37" s="22"/>
      <c r="E37" s="13"/>
      <c r="F37" s="13"/>
      <c r="G37" s="22" t="s">
        <v>46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ROGELIO OLIVEROS MENDOZA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ALGEBRA LINEAL</v>
      </c>
      <c r="B14" s="9"/>
      <c r="C14" s="9" t="str">
        <f>'1'!C14</f>
        <v>301 C</v>
      </c>
      <c r="D14" s="9" t="str">
        <f>'1'!D14</f>
        <v>IIND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307 B</v>
      </c>
      <c r="D15" s="9" t="str">
        <f>'1'!D15</f>
        <v>IGEM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CALCULO VECTORIAL</v>
      </c>
      <c r="B16" s="9"/>
      <c r="C16" s="9" t="str">
        <f>'1'!C16</f>
        <v>301 B</v>
      </c>
      <c r="D16" s="9" t="str">
        <f>'1'!D16</f>
        <v>IIND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CALCULO VECTORIAL</v>
      </c>
      <c r="B17" s="9"/>
      <c r="C17" s="9" t="str">
        <f>'1'!C17</f>
        <v>301 C</v>
      </c>
      <c r="D17" s="9" t="str">
        <f>'1'!D17</f>
        <v>IIND</v>
      </c>
      <c r="E17" s="9">
        <f>'1'!E17</f>
        <v>21</v>
      </c>
      <c r="F17" s="9"/>
      <c r="G17" s="9"/>
      <c r="H17" s="10">
        <f t="shared" si="0"/>
        <v>0</v>
      </c>
      <c r="I17" s="9">
        <f t="shared" si="1"/>
        <v>21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5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5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ROGELIO OLIVEROS MENDOZA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ROGELIO OLIVEROS MENDOZA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ALGEBRA LINEAL</v>
      </c>
      <c r="B14" s="9"/>
      <c r="C14" s="9" t="str">
        <f>'1'!C14</f>
        <v>301 C</v>
      </c>
      <c r="D14" s="9" t="str">
        <f>'1'!D14</f>
        <v>IIND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307 B</v>
      </c>
      <c r="D15" s="9" t="str">
        <f>'1'!D15</f>
        <v>IGEM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CALCULO VECTORIAL</v>
      </c>
      <c r="B16" s="9"/>
      <c r="C16" s="9" t="str">
        <f>'1'!C16</f>
        <v>301 B</v>
      </c>
      <c r="D16" s="9" t="str">
        <f>'1'!D16</f>
        <v>IIND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CALCULO VECTORIAL</v>
      </c>
      <c r="B17" s="9"/>
      <c r="C17" s="9" t="str">
        <f>'1'!C17</f>
        <v>301 C</v>
      </c>
      <c r="D17" s="9" t="str">
        <f>'1'!D17</f>
        <v>IIND</v>
      </c>
      <c r="E17" s="9">
        <f>'1'!E17</f>
        <v>21</v>
      </c>
      <c r="F17" s="9"/>
      <c r="G17" s="9"/>
      <c r="H17" s="10">
        <f t="shared" si="0"/>
        <v>0</v>
      </c>
      <c r="I17" s="9">
        <f t="shared" si="1"/>
        <v>21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5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5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ROGELIO OLIVEROS MENDOZA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5">
      <c r="A10" s="4" t="s">
        <v>8</v>
      </c>
      <c r="B10" s="28" t="str">
        <f>'1'!B10</f>
        <v>ING. ROGELIO OLIVEROS MENDOZA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ALGEBRA LINEAL</v>
      </c>
      <c r="B14" s="9"/>
      <c r="C14" s="9" t="str">
        <f>'1'!C14</f>
        <v>301 C</v>
      </c>
      <c r="D14" s="9" t="str">
        <f>'1'!D14</f>
        <v>IIND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ALGEBRA LINEAL</v>
      </c>
      <c r="B15" s="9"/>
      <c r="C15" s="9" t="str">
        <f>'1'!C15</f>
        <v>307 B</v>
      </c>
      <c r="D15" s="9" t="str">
        <f>'1'!D15</f>
        <v>IGEM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CALCULO VECTORIAL</v>
      </c>
      <c r="B16" s="9"/>
      <c r="C16" s="9" t="str">
        <f>'1'!C16</f>
        <v>301 B</v>
      </c>
      <c r="D16" s="9" t="str">
        <f>'1'!D16</f>
        <v>IIND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CALCULO VECTORIAL</v>
      </c>
      <c r="B17" s="9"/>
      <c r="C17" s="9" t="str">
        <f>'1'!C17</f>
        <v>301 C</v>
      </c>
      <c r="D17" s="9" t="str">
        <f>'1'!D17</f>
        <v>IIND</v>
      </c>
      <c r="E17" s="9">
        <f>'1'!E17</f>
        <v>21</v>
      </c>
      <c r="F17" s="9"/>
      <c r="G17" s="9"/>
      <c r="H17" s="10">
        <f t="shared" si="0"/>
        <v>0</v>
      </c>
      <c r="I17" s="9">
        <f t="shared" si="1"/>
        <v>21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5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5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ROGELIO OLIVEROS MENDOZA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revision/>
  <dcterms:created xsi:type="dcterms:W3CDTF">2021-11-22T14:45:25Z</dcterms:created>
  <dcterms:modified xsi:type="dcterms:W3CDTF">2022-11-04T23:00:16Z</dcterms:modified>
</cp:coreProperties>
</file>