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SEPTIEMBRE2022-ENERO2023\EVIDENCIAS DOCENTES SEPT.2022-ENERO2023\ROM\"/>
    </mc:Choice>
  </mc:AlternateContent>
  <xr:revisionPtr revIDLastSave="0" documentId="13_ncr:1_{1365B81D-F3AE-40CB-9C67-0FE3ADDF389B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'1'!$A$1:$N$34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I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L15" i="22"/>
  <c r="I14" i="22"/>
  <c r="B34" i="10"/>
  <c r="N25" i="10"/>
  <c r="M25" i="10"/>
  <c r="K25" i="10"/>
  <c r="G25" i="10"/>
  <c r="F25" i="10"/>
  <c r="E25" i="10"/>
  <c r="I17" i="10"/>
  <c r="I16" i="10"/>
  <c r="I15" i="10"/>
  <c r="I14" i="10"/>
  <c r="I17" i="22" l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E28" i="23"/>
  <c r="L14" i="22"/>
  <c r="E28" i="22"/>
  <c r="I25" i="10"/>
  <c r="L25" i="10"/>
  <c r="I28" i="25" l="1"/>
  <c r="J28" i="25" s="1"/>
  <c r="L28" i="25"/>
  <c r="H28" i="25"/>
  <c r="I28" i="24"/>
  <c r="J28" i="24" s="1"/>
  <c r="L28" i="24"/>
  <c r="H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<sst xmlns="http://schemas.openxmlformats.org/spreadsheetml/2006/main" count="191" uniqueCount="48">
  <si>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</si>
  <si>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</si>
  <si>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</si>
  <si>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</si>
  <si>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</si>
  <si>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</si>
  <si>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</si>
  <si>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</si>
  <si>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</si>
  <si>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</si>
  <si>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</si>
  <si>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</si>
  <si>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</si>
  <si>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</si>
  <si>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</si>
  <si>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</si>
  <si>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</si>
  <si>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</si>
  <si>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</si>
  <si>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</si>
  <si>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</si>
  <si>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</si>
  <si>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</si>
  <si>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</si>
  <si>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</si>
  <si>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</si>
  <si>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</si>
  <si>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</si>
  <si>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</si>
  <si>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</si>
  <si>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</si>
  <si>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</si>
  <si>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</si>
  <si>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</si>
  <si>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</si>
  <si>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</si>
  <si>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ROGELIO OLIVEROS MENDOZA</t>
  </si>
  <si>
    <t>ALGEBRA LINEAL</t>
  </si>
  <si>
    <t>301 C</t>
  </si>
  <si>
    <t>IIND</t>
  </si>
  <si>
    <t>307 B</t>
  </si>
  <si>
    <t>IGEM</t>
  </si>
  <si>
    <t>CALCULO VECTORIAL</t>
  </si>
  <si>
    <t>301 B</t>
  </si>
  <si>
    <t>DEPARTAMENTO DE CIENCIAS BASICAS</t>
  </si>
  <si>
    <t>II</t>
  </si>
  <si>
    <t>MC. TONATIUH SOSME SANCHEZ</t>
  </si>
  <si>
    <t>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</si>
</sst>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4"/>
  <sheetViews>
    <sheetView zoomScale="85" zoomScaleNormal="85" zoomScaleSheetLayoutView="100" workbookViewId="0">
      <selection activeCell="P27" sqref="P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3" t="s">
        <v>4</v>
      </c>
      <c r="C8" s="33"/>
      <c r="D8" s="14" t="s">
        <v>5</v>
      </c>
      <c r="E8" s="5">
        <v>4</v>
      </c>
      <c r="G8" s="4" t="s">
        <v>6</v>
      </c>
      <c r="H8" s="5">
        <v>2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5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8" t="s">
        <v>37</v>
      </c>
      <c r="B14" s="9" t="s">
        <v>21</v>
      </c>
      <c r="C14" s="9" t="s">
        <v>38</v>
      </c>
      <c r="D14" s="9" t="s">
        <v>39</v>
      </c>
      <c r="E14" s="9">
        <v>24</v>
      </c>
      <c r="F14" s="9">
        <v>23</v>
      </c>
      <c r="G14" s="9"/>
      <c r="H14" s="10"/>
      <c r="I14" s="9">
        <f t="shared" ref="I14:I25" si="0">(E14-SUM(F14:G14))-K14</f>
        <v>1</v>
      </c>
      <c r="J14" s="10"/>
      <c r="K14" s="9">
        <v>0</v>
      </c>
      <c r="L14" s="10">
        <v>0</v>
      </c>
      <c r="M14" s="9">
        <v>78</v>
      </c>
      <c r="N14" s="15">
        <v>0.88</v>
      </c>
    </row>
    <row r="15" spans="1:14" s="11" customFormat="1" ht="26.4" x14ac:dyDescent="0.25">
      <c r="A15" s="8" t="s">
        <v>37</v>
      </c>
      <c r="B15" s="9" t="s">
        <v>21</v>
      </c>
      <c r="C15" s="9" t="s">
        <v>40</v>
      </c>
      <c r="D15" s="9" t="s">
        <v>41</v>
      </c>
      <c r="E15" s="9"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v>0</v>
      </c>
      <c r="M15" s="9">
        <v>92</v>
      </c>
      <c r="N15" s="15">
        <v>0.83</v>
      </c>
    </row>
    <row r="16" spans="1:14" s="11" customFormat="1" ht="26.4" x14ac:dyDescent="0.25">
      <c r="A16" s="8" t="s">
        <v>42</v>
      </c>
      <c r="B16" s="9" t="s">
        <v>21</v>
      </c>
      <c r="C16" s="9" t="s">
        <v>43</v>
      </c>
      <c r="D16" s="9" t="s">
        <v>39</v>
      </c>
      <c r="E16" s="9"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v>0</v>
      </c>
      <c r="M16" s="9">
        <v>87</v>
      </c>
      <c r="N16" s="15">
        <v>0.47</v>
      </c>
    </row>
    <row r="17" spans="1:18" s="11" customFormat="1" ht="26.4" x14ac:dyDescent="0.25">
      <c r="A17" s="8" t="s">
        <v>42</v>
      </c>
      <c r="B17" s="9" t="s">
        <v>21</v>
      </c>
      <c r="C17" s="9" t="s">
        <v>38</v>
      </c>
      <c r="D17" s="9" t="s">
        <v>39</v>
      </c>
      <c r="E17" s="9">
        <v>21</v>
      </c>
      <c r="F17" s="9">
        <v>21</v>
      </c>
      <c r="G17" s="9"/>
      <c r="H17" s="10"/>
      <c r="I17" s="9">
        <f t="shared" si="0"/>
        <v>0</v>
      </c>
      <c r="J17" s="10"/>
      <c r="K17" s="9">
        <v>0</v>
      </c>
      <c r="L17" s="10">
        <v>0</v>
      </c>
      <c r="M17" s="9">
        <v>86</v>
      </c>
      <c r="N17" s="15">
        <v>0.52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ht="13.8" thickBot="1" x14ac:dyDescent="0.3">
      <c r="A25" s="16" t="s">
        <v>24</v>
      </c>
      <c r="B25" s="17" t="s">
        <v>25</v>
      </c>
      <c r="C25" s="17" t="s">
        <v>25</v>
      </c>
      <c r="D25" s="17" t="s">
        <v>25</v>
      </c>
      <c r="E25" s="17">
        <f>SUM(E14:E24)</f>
        <v>83</v>
      </c>
      <c r="F25" s="17">
        <f>SUM(F14:F24)</f>
        <v>81</v>
      </c>
      <c r="G25" s="17">
        <f>SUM(G14:G24)</f>
        <v>0</v>
      </c>
      <c r="H25" s="18"/>
      <c r="I25" s="17">
        <f t="shared" si="0"/>
        <v>2</v>
      </c>
      <c r="J25" s="18"/>
      <c r="K25" s="17">
        <f>SUM(K14:K24)</f>
        <v>0</v>
      </c>
      <c r="L25" s="18">
        <f t="shared" ref="L25" si="1">K25/E25</f>
        <v>0</v>
      </c>
      <c r="M25" s="17">
        <f>AVERAGE(M14:M24)</f>
        <v>85.75</v>
      </c>
      <c r="N25" s="19">
        <f>AVERAGE(N14:N24)</f>
        <v>0.67499999999999993</v>
      </c>
    </row>
    <row r="27" spans="1:18" ht="120" customHeight="1" x14ac:dyDescent="0.25">
      <c r="A27" s="29" t="s">
        <v>26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9" spans="1:18" x14ac:dyDescent="0.25">
      <c r="A29" s="12"/>
    </row>
    <row r="30" spans="1:18" x14ac:dyDescent="0.25">
      <c r="B30" s="36" t="s">
        <v>27</v>
      </c>
      <c r="C30" s="36"/>
      <c r="D30" s="36"/>
      <c r="G30" s="21" t="s">
        <v>28</v>
      </c>
      <c r="H30" s="21"/>
      <c r="I30" s="21"/>
      <c r="J30" s="21"/>
    </row>
    <row r="31" spans="1:18" ht="62.25" customHeight="1" x14ac:dyDescent="0.25">
      <c r="B31" s="37"/>
      <c r="C31" s="37"/>
      <c r="D31" s="37"/>
      <c r="G31" s="33"/>
      <c r="H31" s="33"/>
      <c r="I31" s="33"/>
      <c r="J31" s="33"/>
    </row>
    <row r="32" spans="1:18" hidden="1" x14ac:dyDescent="0.25">
      <c r="A32" s="38" t="e">
        <v>#REF!</v>
      </c>
      <c r="B32" s="38"/>
      <c r="C32" s="6"/>
      <c r="E32" s="38"/>
      <c r="F32" s="38"/>
      <c r="G32" s="38"/>
      <c r="H32" s="38"/>
    </row>
    <row r="33" spans="2:10" hidden="1" x14ac:dyDescent="0.25"/>
    <row r="34" spans="2:10" ht="45" customHeight="1" x14ac:dyDescent="0.25">
      <c r="B34" s="39" t="str">
        <f>B10</f>
        <v>ING. ROGELIO OLIVEROS MENDOZA</v>
      </c>
      <c r="C34" s="39"/>
      <c r="D34" s="39"/>
      <c r="E34" s="13"/>
      <c r="F34" s="13"/>
      <c r="G34" s="39" t="s">
        <v>35</v>
      </c>
      <c r="H34" s="39"/>
      <c r="I34" s="39"/>
      <c r="J34" s="39"/>
    </row>
  </sheetData>
  <mergeCells count="31">
    <mergeCell ref="A32:B32"/>
    <mergeCell ref="E32:H32"/>
    <mergeCell ref="B34:D34"/>
    <mergeCell ref="G34:J34"/>
    <mergeCell ref="K12:K13"/>
    <mergeCell ref="L12:L13"/>
    <mergeCell ref="B30:D30"/>
    <mergeCell ref="G30:J30"/>
    <mergeCell ref="B31:D31"/>
    <mergeCell ref="G31:J31"/>
    <mergeCell ref="M12:M13"/>
    <mergeCell ref="N12:N13"/>
    <mergeCell ref="A27:N27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N39" sqref="N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4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2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45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23</v>
      </c>
      <c r="G14" s="9"/>
      <c r="H14" s="10"/>
      <c r="I14" s="9">
        <f t="shared" ref="I14:I28" si="0">(E14-SUM(F14:G14))-K14</f>
        <v>1</v>
      </c>
      <c r="J14" s="10"/>
      <c r="K14" s="9">
        <v>0</v>
      </c>
      <c r="L14" s="10">
        <f t="shared" ref="L14:L28" si="1">K14/E14</f>
        <v>0</v>
      </c>
      <c r="M14" s="9">
        <v>77</v>
      </c>
      <c r="N14" s="15">
        <v>0.57999999999999996</v>
      </c>
    </row>
    <row r="15" spans="1:14" s="11" customFormat="1" ht="26.4" x14ac:dyDescent="0.25">
      <c r="A15" s="9" t="str">
        <f>'1'!A15</f>
        <v>ALGEBRA LINEAL</v>
      </c>
      <c r="B15" s="9" t="s">
        <v>45</v>
      </c>
      <c r="C15" s="9" t="str">
        <f>'1'!C15</f>
        <v>307 B</v>
      </c>
      <c r="D15" s="9" t="str">
        <f>'1'!D15</f>
        <v>IGEM</v>
      </c>
      <c r="E15" s="9">
        <f>'1'!E15</f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89</v>
      </c>
      <c r="N15" s="15">
        <v>0.7</v>
      </c>
    </row>
    <row r="16" spans="1:14" s="11" customFormat="1" ht="26.4" x14ac:dyDescent="0.25">
      <c r="A16" s="9" t="str">
        <f>'1'!A16</f>
        <v>CALCULO VECTORIAL</v>
      </c>
      <c r="B16" s="9" t="s">
        <v>45</v>
      </c>
      <c r="C16" s="9" t="str">
        <f>'1'!C16</f>
        <v>301 B</v>
      </c>
      <c r="D16" s="9" t="str">
        <f>'1'!D16</f>
        <v>IIND</v>
      </c>
      <c r="E16" s="9">
        <f>'1'!E16</f>
        <v>15</v>
      </c>
      <c r="F16" s="9">
        <v>15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86</v>
      </c>
      <c r="N16" s="15">
        <v>0.4</v>
      </c>
    </row>
    <row r="17" spans="1:14" s="11" customFormat="1" ht="26.4" x14ac:dyDescent="0.25">
      <c r="A17" s="9" t="str">
        <f>'1'!A17</f>
        <v>CALCULO VECTORIAL</v>
      </c>
      <c r="B17" s="9" t="s">
        <v>45</v>
      </c>
      <c r="C17" s="9" t="str">
        <f>'1'!C17</f>
        <v>301 C</v>
      </c>
      <c r="D17" s="9" t="str">
        <f>'1'!D17</f>
        <v>IIND</v>
      </c>
      <c r="E17" s="9">
        <f>'1'!E17</f>
        <v>21</v>
      </c>
      <c r="F17" s="9">
        <v>20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77</v>
      </c>
      <c r="N17" s="15">
        <v>0.56999999999999995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80</v>
      </c>
      <c r="G28" s="17"/>
      <c r="H28" s="18"/>
      <c r="I28" s="17">
        <f t="shared" si="0"/>
        <v>3</v>
      </c>
      <c r="J28" s="18"/>
      <c r="K28" s="17">
        <f>SUM(K14:K27)</f>
        <v>0</v>
      </c>
      <c r="L28" s="18">
        <f t="shared" si="1"/>
        <v>0</v>
      </c>
      <c r="M28" s="17">
        <f>AVERAGE(M14:M27)</f>
        <v>82.25</v>
      </c>
      <c r="N28" s="19">
        <f>AVERAGE(N14:N27)</f>
        <v>0.56249999999999989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T13" sqref="T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3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44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3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 t="s">
        <v>47</v>
      </c>
      <c r="C14" s="9" t="str">
        <f>'1'!C14</f>
        <v>301 C</v>
      </c>
      <c r="D14" s="9" t="str">
        <f>'1'!D14</f>
        <v>IIND</v>
      </c>
      <c r="E14" s="9">
        <f>'1'!E14</f>
        <v>24</v>
      </c>
      <c r="F14" s="9">
        <v>21</v>
      </c>
      <c r="G14" s="9"/>
      <c r="H14" s="10"/>
      <c r="I14" s="9">
        <f t="shared" ref="I14:I28" si="0">(E14-SUM(F14:G14))-K14</f>
        <v>3</v>
      </c>
      <c r="J14" s="10"/>
      <c r="K14" s="9">
        <v>0</v>
      </c>
      <c r="L14" s="10">
        <f t="shared" ref="L14:L28" si="1">K14/E14</f>
        <v>0</v>
      </c>
      <c r="M14" s="9">
        <v>69</v>
      </c>
      <c r="N14" s="15">
        <v>0.83</v>
      </c>
    </row>
    <row r="15" spans="1:14" s="11" customFormat="1" ht="26.4" x14ac:dyDescent="0.25">
      <c r="A15" s="9" t="str">
        <f>'1'!A15</f>
        <v>ALGEBRA LINEAL</v>
      </c>
      <c r="B15" s="9" t="s">
        <v>47</v>
      </c>
      <c r="C15" s="9" t="str">
        <f>'1'!C15</f>
        <v>307 B</v>
      </c>
      <c r="D15" s="9" t="str">
        <f>'1'!D15</f>
        <v>IGEM</v>
      </c>
      <c r="E15" s="9">
        <f>'1'!E15</f>
        <v>23</v>
      </c>
      <c r="F15" s="9">
        <v>22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82</v>
      </c>
      <c r="N15" s="15">
        <v>0.52</v>
      </c>
    </row>
    <row r="16" spans="1:14" s="11" customFormat="1" ht="26.4" x14ac:dyDescent="0.25">
      <c r="A16" s="9" t="str">
        <f>'1'!A16</f>
        <v>CALCULO VECTORIAL</v>
      </c>
      <c r="B16" s="9" t="s">
        <v>47</v>
      </c>
      <c r="C16" s="9" t="str">
        <f>'1'!C16</f>
        <v>301 B</v>
      </c>
      <c r="D16" s="9" t="str">
        <f>'1'!D16</f>
        <v>IIND</v>
      </c>
      <c r="E16" s="9">
        <f>'1'!E16</f>
        <v>15</v>
      </c>
      <c r="F16" s="9">
        <v>13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9">
        <v>71</v>
      </c>
      <c r="N16" s="15">
        <v>0.8</v>
      </c>
    </row>
    <row r="17" spans="1:14" s="11" customFormat="1" ht="26.4" x14ac:dyDescent="0.25">
      <c r="A17" s="9" t="str">
        <f>'1'!A17</f>
        <v>CALCULO VECTORIAL</v>
      </c>
      <c r="B17" s="9" t="s">
        <v>47</v>
      </c>
      <c r="C17" s="9" t="str">
        <f>'1'!C17</f>
        <v>301 C</v>
      </c>
      <c r="D17" s="9" t="str">
        <f>'1'!D17</f>
        <v>IIND</v>
      </c>
      <c r="E17" s="9">
        <f>'1'!E17</f>
        <v>21</v>
      </c>
      <c r="F17" s="9">
        <v>16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62</v>
      </c>
      <c r="N17" s="15">
        <v>0.76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72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</v>
      </c>
      <c r="N28" s="19">
        <f>AVERAGE(N14:N27)</f>
        <v>0.72750000000000004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 t="s">
        <v>46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>
        <v>4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5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3" t="s">
        <v>29</v>
      </c>
      <c r="C8" s="33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5">
      <c r="A10" s="4" t="s">
        <v>8</v>
      </c>
      <c r="B10" s="33" t="str">
        <f>'1'!B10</f>
        <v>ING. ROGELIO OLIVEROS MENDOZA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5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6.4" x14ac:dyDescent="0.25">
      <c r="A14" s="9" t="str">
        <f>'1'!A14</f>
        <v>ALGEBRA LINEAL</v>
      </c>
      <c r="B14" s="9"/>
      <c r="C14" s="9" t="str">
        <f>'1'!C14</f>
        <v>301 C</v>
      </c>
      <c r="D14" s="9" t="str">
        <f>'1'!D14</f>
        <v>IIND</v>
      </c>
      <c r="E14" s="9">
        <f>'1'!E14</f>
        <v>24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24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>307 B</v>
      </c>
      <c r="D15" s="9" t="str">
        <f>'1'!D15</f>
        <v>IGEM</v>
      </c>
      <c r="E15" s="9">
        <f>'1'!E15</f>
        <v>23</v>
      </c>
      <c r="F15" s="9"/>
      <c r="G15" s="9"/>
      <c r="H15" s="10">
        <f t="shared" si="0"/>
        <v>0</v>
      </c>
      <c r="I15" s="9">
        <f t="shared" si="1"/>
        <v>23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ht="26.4" x14ac:dyDescent="0.25">
      <c r="A16" s="9" t="str">
        <f>'1'!A16</f>
        <v>CALCULO VECTORIAL</v>
      </c>
      <c r="B16" s="9"/>
      <c r="C16" s="9" t="str">
        <f>'1'!C16</f>
        <v>301 B</v>
      </c>
      <c r="D16" s="9" t="str">
        <f>'1'!D16</f>
        <v>IIND</v>
      </c>
      <c r="E16" s="9">
        <f>'1'!E16</f>
        <v>15</v>
      </c>
      <c r="F16" s="9"/>
      <c r="G16" s="9"/>
      <c r="H16" s="10">
        <f t="shared" si="0"/>
        <v>0</v>
      </c>
      <c r="I16" s="9">
        <f t="shared" si="1"/>
        <v>15</v>
      </c>
      <c r="J16" s="10">
        <f t="shared" si="2"/>
        <v>1</v>
      </c>
      <c r="K16" s="9"/>
      <c r="L16" s="10">
        <f t="shared" si="3"/>
        <v>0</v>
      </c>
      <c r="M16" s="9"/>
      <c r="N16" s="15"/>
    </row>
    <row r="17" spans="1:14" s="11" customFormat="1" ht="26.4" x14ac:dyDescent="0.25">
      <c r="A17" s="9" t="str">
        <f>'1'!A17</f>
        <v>CALCULO VECTORIAL</v>
      </c>
      <c r="B17" s="9"/>
      <c r="C17" s="9" t="str">
        <f>'1'!C17</f>
        <v>301 C</v>
      </c>
      <c r="D17" s="9" t="str">
        <f>'1'!D17</f>
        <v>IIND</v>
      </c>
      <c r="E17" s="9">
        <f>'1'!E17</f>
        <v>21</v>
      </c>
      <c r="F17" s="9"/>
      <c r="G17" s="9"/>
      <c r="H17" s="10">
        <f t="shared" si="0"/>
        <v>0</v>
      </c>
      <c r="I17" s="9">
        <f t="shared" si="1"/>
        <v>21</v>
      </c>
      <c r="J17" s="10">
        <f t="shared" si="2"/>
        <v>1</v>
      </c>
      <c r="K17" s="9"/>
      <c r="L17" s="10">
        <f t="shared" si="3"/>
        <v>0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0"/>
        <v>#REF!</v>
      </c>
      <c r="I25" s="9" t="e">
        <f t="shared" si="1"/>
        <v>#REF!</v>
      </c>
      <c r="J25" s="10" t="e">
        <f t="shared" si="2"/>
        <v>#REF!</v>
      </c>
      <c r="K25" s="9"/>
      <c r="L25" s="10" t="e">
        <f t="shared" si="3"/>
        <v>#REF!</v>
      </c>
      <c r="M25" s="9"/>
      <c r="N25" s="15"/>
    </row>
    <row r="26" spans="1:14" s="11" customFormat="1" x14ac:dyDescent="0.25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0"/>
        <v>#REF!</v>
      </c>
      <c r="I26" s="9" t="e">
        <f t="shared" si="1"/>
        <v>#REF!</v>
      </c>
      <c r="J26" s="10" t="e">
        <f t="shared" si="2"/>
        <v>#REF!</v>
      </c>
      <c r="K26" s="9"/>
      <c r="L26" s="10" t="e">
        <f t="shared" si="3"/>
        <v>#REF!</v>
      </c>
      <c r="M26" s="9"/>
      <c r="N26" s="15"/>
    </row>
    <row r="27" spans="1:14" s="11" customFormat="1" ht="16.5" customHeight="1" x14ac:dyDescent="0.25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0"/>
        <v>#REF!</v>
      </c>
      <c r="I27" s="9" t="e">
        <f t="shared" si="1"/>
        <v>#REF!</v>
      </c>
      <c r="J27" s="10" t="e">
        <f t="shared" si="2"/>
        <v>#REF!</v>
      </c>
      <c r="K27" s="9"/>
      <c r="L27" s="10" t="e">
        <f t="shared" si="3"/>
        <v>#REF!</v>
      </c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1"/>
        <v>#REF!</v>
      </c>
      <c r="J28" s="18" t="e">
        <f t="shared" si="2"/>
        <v>#REF!</v>
      </c>
      <c r="K28" s="17">
        <f>SUM(K14:K27)</f>
        <v>0</v>
      </c>
      <c r="L28" s="18" t="e">
        <f t="shared" si="3"/>
        <v>#REF!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5">
      <c r="A32" s="12"/>
    </row>
    <row r="33" spans="1:10" x14ac:dyDescent="0.25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5">
      <c r="B34" s="37"/>
      <c r="C34" s="37"/>
      <c r="D34" s="37"/>
      <c r="G34" s="33"/>
      <c r="H34" s="33"/>
      <c r="I34" s="33"/>
      <c r="J34" s="33"/>
    </row>
    <row r="35" spans="1:10" hidden="1" x14ac:dyDescent="0.25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5"/>
    <row r="37" spans="1:10" ht="45" customHeight="1" x14ac:dyDescent="0.25">
      <c r="B37" s="39" t="str">
        <f>B10</f>
        <v>ING. ROGELIO OLIVEROS MENDOZA</v>
      </c>
      <c r="C37" s="39"/>
      <c r="D37" s="39"/>
      <c r="E37" s="13"/>
      <c r="F37" s="13"/>
      <c r="G37" s="39"/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tonatiuh sosme sanchez</cp:lastModifiedBy>
  <cp:revision/>
  <dcterms:created xsi:type="dcterms:W3CDTF">2021-11-22T14:45:25Z</dcterms:created>
  <dcterms:modified xsi:type="dcterms:W3CDTF">2022-12-02T22:36:12Z</dcterms:modified>
</cp:coreProperties>
</file>