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75" windowWidth="20670" windowHeight="11670" activeTab="4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L18" i="10"/>
  <c r="Q13" i="10"/>
  <c r="N27" i="25"/>
  <c r="M27" i="25"/>
  <c r="K27" i="25"/>
  <c r="G27" i="25"/>
  <c r="F27" i="25"/>
  <c r="I17" i="25"/>
  <c r="I16" i="25"/>
  <c r="B36" i="25"/>
  <c r="L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L27" i="25" l="1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<sst xmlns="http://schemas.openxmlformats.org/spreadsheetml/2006/main" count="202" uniqueCount="57">
  <si>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</si>
  <si>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</si>
  <si>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</si>
  <si>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</si>
  <si>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</si>
  <si>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</si>
  <si>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</si>
  <si>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</si>
  <si>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</si>
  <si>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</si>
  <si>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</si>
  <si>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</si>
  <si>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</si>
  <si>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</si>
  <si>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</si>
  <si>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</si>
  <si>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</si>
  <si>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</si>
  <si>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</si>
  <si>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</si>
  <si>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</si>
  <si>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</si>
  <si>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</si>
  <si>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</si>
  <si>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</si>
  <si>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</si>
  <si>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</si>
  <si>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</si>
  <si>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</si>
  <si>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</si>
  <si>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</si>
  <si>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</si>
  <si>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L.C. MANUEL DE JESUS CANO BUSTAMANTE</t>
  </si>
  <si>
    <t>LICENCIATURA EN ADMINISTRACION</t>
  </si>
  <si>
    <t>PLAN DE NEGOCIOS</t>
  </si>
  <si>
    <t>705A</t>
  </si>
  <si>
    <t>LICENCIATURA EN ADMINISTRACIÓN</t>
  </si>
  <si>
    <t>S/E</t>
  </si>
  <si>
    <t>IGEM</t>
  </si>
  <si>
    <t>M.C.A. JUAN PEREZ SOSA</t>
  </si>
  <si>
    <t>MATEMATICAS DISCRETAS</t>
  </si>
  <si>
    <t>707B</t>
  </si>
  <si>
    <t>ISIC</t>
  </si>
  <si>
    <t>MECANICA DE FLUIDOS</t>
  </si>
  <si>
    <t>502A</t>
  </si>
  <si>
    <t>IEME</t>
  </si>
  <si>
    <t>502B</t>
  </si>
  <si>
    <t>DEPARTAMENTO DE CIENCIAS BASICAS</t>
  </si>
  <si>
    <t>ALGEBRA LINEAL</t>
  </si>
  <si>
    <t>CÁLCULO VECTORIAL</t>
  </si>
  <si>
    <t>301C</t>
  </si>
  <si>
    <t>307 B</t>
  </si>
  <si>
    <t>301 B</t>
  </si>
  <si>
    <t>301 C</t>
  </si>
  <si>
    <t>IIND</t>
  </si>
  <si>
    <t>M.C. ROGELIO OLIVEROS MENDOZA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</si>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</sst>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7"/>
  <sheetViews>
    <sheetView zoomScale="120" zoomScaleNormal="12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47</v>
      </c>
      <c r="F6" s="25"/>
      <c r="G6" s="25"/>
      <c r="H6" s="25"/>
      <c r="I6" s="3"/>
      <c r="J6" s="3"/>
      <c r="K6" s="3"/>
      <c r="L6" s="3"/>
      <c r="M6" s="3"/>
      <c r="N6" s="3"/>
    </row>
    <row r="7" spans="1:17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31</v>
      </c>
      <c r="M8" s="35"/>
      <c r="N8" s="35"/>
    </row>
    <row r="10" spans="1:17" ht="13.15" x14ac:dyDescent="0.25">
      <c r="A10" s="4" t="s">
        <v>8</v>
      </c>
      <c r="B10" s="35" t="s">
        <v>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ht="13.15" x14ac:dyDescent="0.25">
      <c r="A14" s="8" t="s">
        <v>34</v>
      </c>
      <c r="B14" s="9" t="s">
        <v>37</v>
      </c>
      <c r="C14" s="9" t="s">
        <v>35</v>
      </c>
      <c r="D14" s="9" t="s">
        <v>38</v>
      </c>
      <c r="E14" s="9"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/>
      <c r="N14" s="15"/>
      <c r="P14" s="11">
        <v>32</v>
      </c>
    </row>
    <row r="15" spans="1:17" s="11" customFormat="1" ht="13.15" x14ac:dyDescent="0.25">
      <c r="A15" s="8" t="s">
        <v>40</v>
      </c>
      <c r="B15" s="9" t="s">
        <v>21</v>
      </c>
      <c r="C15" s="9" t="s">
        <v>41</v>
      </c>
      <c r="D15" s="9" t="s">
        <v>42</v>
      </c>
      <c r="E15" s="9"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0.8</v>
      </c>
    </row>
    <row r="16" spans="1:17" s="11" customFormat="1" ht="13.15" x14ac:dyDescent="0.25">
      <c r="A16" s="8" t="s">
        <v>43</v>
      </c>
      <c r="B16" s="9" t="s">
        <v>21</v>
      </c>
      <c r="C16" s="9" t="s">
        <v>44</v>
      </c>
      <c r="D16" s="9" t="s">
        <v>45</v>
      </c>
      <c r="E16" s="9">
        <v>38</v>
      </c>
      <c r="F16" s="9">
        <v>35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69</v>
      </c>
      <c r="N16" s="15">
        <v>0.85</v>
      </c>
    </row>
    <row r="17" spans="1:14" s="11" customFormat="1" ht="13.15" x14ac:dyDescent="0.25">
      <c r="A17" s="8" t="s">
        <v>43</v>
      </c>
      <c r="B17" s="9" t="s">
        <v>30</v>
      </c>
      <c r="C17" s="9" t="s">
        <v>44</v>
      </c>
      <c r="D17" s="9" t="s">
        <v>45</v>
      </c>
      <c r="E17" s="9">
        <v>38</v>
      </c>
      <c r="F17" s="9">
        <v>28</v>
      </c>
      <c r="G17" s="9"/>
      <c r="H17" s="10"/>
      <c r="I17" s="9">
        <f t="shared" si="0"/>
        <v>10</v>
      </c>
      <c r="J17" s="10"/>
      <c r="K17" s="9">
        <v>0</v>
      </c>
      <c r="L17" s="10">
        <f t="shared" si="1"/>
        <v>0</v>
      </c>
      <c r="M17" s="9">
        <v>80</v>
      </c>
      <c r="N17" s="15">
        <v>0.92</v>
      </c>
    </row>
    <row r="18" spans="1:14" s="11" customFormat="1" ht="13.15" x14ac:dyDescent="0.25">
      <c r="A18" s="8" t="s">
        <v>43</v>
      </c>
      <c r="B18" s="9" t="s">
        <v>21</v>
      </c>
      <c r="C18" s="9" t="s">
        <v>46</v>
      </c>
      <c r="D18" s="9" t="s">
        <v>45</v>
      </c>
      <c r="E18" s="9">
        <v>25</v>
      </c>
      <c r="F18" s="9">
        <v>20</v>
      </c>
      <c r="G18" s="9"/>
      <c r="H18" s="21"/>
      <c r="I18" s="22">
        <f t="shared" si="0"/>
        <v>5</v>
      </c>
      <c r="J18" s="21"/>
      <c r="K18" s="22">
        <v>0</v>
      </c>
      <c r="L18" s="21">
        <f t="shared" si="1"/>
        <v>0</v>
      </c>
      <c r="M18" s="9">
        <v>72</v>
      </c>
      <c r="N18" s="15">
        <v>0.83</v>
      </c>
    </row>
    <row r="19" spans="1:14" s="11" customFormat="1" ht="13.15" x14ac:dyDescent="0.2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96</v>
      </c>
      <c r="G28" s="17">
        <f>SUM(G14:G27)</f>
        <v>0</v>
      </c>
      <c r="H28" s="18"/>
      <c r="I28" s="17">
        <f t="shared" si="0"/>
        <v>40</v>
      </c>
      <c r="J28" s="18"/>
      <c r="K28" s="17">
        <f>SUM(K14:K27)</f>
        <v>0</v>
      </c>
      <c r="L28" s="18">
        <f t="shared" si="1"/>
        <v>0</v>
      </c>
      <c r="M28" s="17">
        <f>AVERAGE(M14:M27)</f>
        <v>73.25</v>
      </c>
      <c r="N28" s="19">
        <f>AVERAGE(N14:N27)</f>
        <v>0.85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t="13.15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t="13.15" hidden="1" x14ac:dyDescent="0.25"/>
    <row r="37" spans="1:10" ht="45" customHeight="1" x14ac:dyDescent="0.2">
      <c r="B37" s="41" t="str">
        <f>B10</f>
        <v>M.C.A. JUAN PEREZ SOSA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ht="13.15" x14ac:dyDescent="0.25">
      <c r="A10" s="4" t="s">
        <v>8</v>
      </c>
      <c r="B10" s="35" t="str">
        <f>'1'!B10</f>
        <v>M.C.A. JUAN PEREZ SOSA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3.15" x14ac:dyDescent="0.25">
      <c r="A14" s="9" t="str">
        <f>'1'!A14</f>
        <v>PLAN DE NEGOCIOS</v>
      </c>
      <c r="B14" s="9" t="s">
        <v>30</v>
      </c>
      <c r="C14" s="9" t="str">
        <f>'1'!C14</f>
        <v>705A</v>
      </c>
      <c r="D14" s="9" t="str">
        <f>'1'!D14</f>
        <v>IGEM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13.15" x14ac:dyDescent="0.25">
      <c r="A16" s="9" t="str">
        <f>'1'!A16</f>
        <v>MECANICA DE FLUIDOS</v>
      </c>
      <c r="B16" s="9"/>
      <c r="C16" s="9" t="str">
        <f>'1'!C16</f>
        <v>502A</v>
      </c>
      <c r="D16" s="9" t="str">
        <f>'1'!D16</f>
        <v>IEME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3.15" x14ac:dyDescent="0.25">
      <c r="A17" s="9" t="str">
        <f>'1'!A17</f>
        <v>MECANICA DE FLUIDOS</v>
      </c>
      <c r="B17" s="9"/>
      <c r="C17" s="9" t="str">
        <f>'1'!C17</f>
        <v>502A</v>
      </c>
      <c r="D17" s="9" t="str">
        <f>'1'!D17</f>
        <v>IEME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13.15" x14ac:dyDescent="0.25">
      <c r="A18" s="9" t="str">
        <f>'1'!A18</f>
        <v>MECANICA DE FLUIDOS</v>
      </c>
      <c r="B18" s="9"/>
      <c r="C18" s="9" t="str">
        <f>'1'!C18</f>
        <v>502B</v>
      </c>
      <c r="D18" s="9" t="str">
        <f>'1'!D18</f>
        <v>IEME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t="13.15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t="13.15" hidden="1" x14ac:dyDescent="0.25"/>
    <row r="37" spans="1:10" ht="45" customHeight="1" x14ac:dyDescent="0.2">
      <c r="B37" s="41" t="str">
        <f>B10</f>
        <v>M.C.A. JUAN PEREZ SOSA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36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ht="13.15" x14ac:dyDescent="0.25">
      <c r="A10" s="4" t="s">
        <v>8</v>
      </c>
      <c r="B10" s="35" t="str">
        <f>'1'!B10</f>
        <v>M.C.A. JUAN PEREZ SOSA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3.15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IGEM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3.15" x14ac:dyDescent="0.25">
      <c r="A15" s="9" t="str">
        <f>'1'!A15</f>
        <v>MATEMATICAS DISCRETAS</v>
      </c>
      <c r="B15" s="9"/>
      <c r="C15" s="9" t="str">
        <f>'1'!C15</f>
        <v>707B</v>
      </c>
      <c r="D15" s="9" t="str">
        <f>'1'!D15</f>
        <v>ISIC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3.15" x14ac:dyDescent="0.25">
      <c r="A16" s="9" t="str">
        <f>'1'!A16</f>
        <v>MECANICA DE FLUIDOS</v>
      </c>
      <c r="B16" s="9"/>
      <c r="C16" s="9" t="str">
        <f>'1'!C16</f>
        <v>502A</v>
      </c>
      <c r="D16" s="9" t="str">
        <f>'1'!D16</f>
        <v>IEME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3.15" x14ac:dyDescent="0.25">
      <c r="A17" s="9" t="str">
        <f>'1'!A17</f>
        <v>MECANICA DE FLUIDOS</v>
      </c>
      <c r="B17" s="9"/>
      <c r="C17" s="9" t="str">
        <f>'1'!C17</f>
        <v>502A</v>
      </c>
      <c r="D17" s="9" t="str">
        <f>'1'!D17</f>
        <v>IEME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13.15" x14ac:dyDescent="0.25">
      <c r="A18" s="9" t="str">
        <f>'1'!A18</f>
        <v>MECANICA DE FLUIDOS</v>
      </c>
      <c r="B18" s="9"/>
      <c r="C18" s="9" t="str">
        <f>'1'!C18</f>
        <v>502B</v>
      </c>
      <c r="D18" s="9" t="str">
        <f>'1'!D18</f>
        <v>IEME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t="13.15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t="13.15" hidden="1" x14ac:dyDescent="0.25"/>
    <row r="37" spans="1:10" ht="45" customHeight="1" x14ac:dyDescent="0.2">
      <c r="B37" s="41" t="str">
        <f>B10</f>
        <v>M.C.A. JUAN PEREZ SOSA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36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ht="13.15" x14ac:dyDescent="0.25">
      <c r="A10" s="4" t="s">
        <v>8</v>
      </c>
      <c r="B10" s="35" t="str">
        <f>'1'!B10</f>
        <v>M.C.A. JUAN PEREZ SOSA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3.15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IGEM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3.15" x14ac:dyDescent="0.25">
      <c r="A15" s="9" t="str">
        <f>'1'!A15</f>
        <v>MATEMATICAS DISCRETAS</v>
      </c>
      <c r="B15" s="9"/>
      <c r="C15" s="9" t="str">
        <f>'1'!C15</f>
        <v>707B</v>
      </c>
      <c r="D15" s="9" t="str">
        <f>'1'!D15</f>
        <v>ISIC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3.15" x14ac:dyDescent="0.25">
      <c r="A16" s="9" t="str">
        <f>'1'!A16</f>
        <v>MECANICA DE FLUIDOS</v>
      </c>
      <c r="B16" s="9"/>
      <c r="C16" s="9" t="str">
        <f>'1'!C16</f>
        <v>502A</v>
      </c>
      <c r="D16" s="9" t="str">
        <f>'1'!D16</f>
        <v>IEME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3.15" x14ac:dyDescent="0.25">
      <c r="A17" s="9" t="str">
        <f>'1'!A17</f>
        <v>MECANICA DE FLUIDOS</v>
      </c>
      <c r="B17" s="9"/>
      <c r="C17" s="9" t="str">
        <f>'1'!C17</f>
        <v>502A</v>
      </c>
      <c r="D17" s="9" t="str">
        <f>'1'!D17</f>
        <v>IEME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13.15" x14ac:dyDescent="0.25">
      <c r="A18" s="9" t="str">
        <f>'1'!A18</f>
        <v>MECANICA DE FLUIDOS</v>
      </c>
      <c r="B18" s="9"/>
      <c r="C18" s="9" t="str">
        <f>'1'!C18</f>
        <v>502B</v>
      </c>
      <c r="D18" s="9" t="str">
        <f>'1'!D18</f>
        <v>IEME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t="13.15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t="13.15" hidden="1" x14ac:dyDescent="0.25"/>
    <row r="37" spans="1:10" ht="45" customHeight="1" x14ac:dyDescent="0.2">
      <c r="B37" s="41" t="str">
        <f>B10</f>
        <v>M.C.A. JUAN PEREZ SOSA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zoomScale="110" zoomScaleNormal="11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6.4257812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47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v>2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ht="13.15" x14ac:dyDescent="0.25">
      <c r="A10" s="4" t="s">
        <v>8</v>
      </c>
      <c r="B10" s="35" t="s">
        <v>55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">
        <v>48</v>
      </c>
      <c r="B14" s="9" t="s">
        <v>56</v>
      </c>
      <c r="C14" s="9" t="s">
        <v>50</v>
      </c>
      <c r="D14" s="9" t="s">
        <v>54</v>
      </c>
      <c r="E14" s="9">
        <v>24</v>
      </c>
      <c r="F14" s="9">
        <v>21</v>
      </c>
      <c r="G14" s="9"/>
      <c r="H14" s="10"/>
      <c r="I14" s="9">
        <v>0</v>
      </c>
      <c r="J14" s="10"/>
      <c r="K14" s="9">
        <v>0</v>
      </c>
      <c r="L14" s="10">
        <f t="shared" ref="L14:L27" si="0">K14/E14</f>
        <v>0</v>
      </c>
      <c r="M14" s="9">
        <v>69</v>
      </c>
      <c r="N14" s="15">
        <v>0.83</v>
      </c>
    </row>
    <row r="15" spans="1:14" s="11" customFormat="1" x14ac:dyDescent="0.2">
      <c r="A15" s="9" t="s">
        <v>48</v>
      </c>
      <c r="B15" s="9" t="s">
        <v>56</v>
      </c>
      <c r="C15" s="9" t="s">
        <v>51</v>
      </c>
      <c r="D15" s="9" t="s">
        <v>38</v>
      </c>
      <c r="E15" s="9">
        <v>23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82</v>
      </c>
      <c r="N15" s="15">
        <v>0.52</v>
      </c>
    </row>
    <row r="16" spans="1:14" s="11" customFormat="1" x14ac:dyDescent="0.2">
      <c r="A16" s="9" t="s">
        <v>49</v>
      </c>
      <c r="B16" s="9" t="s">
        <v>56</v>
      </c>
      <c r="C16" s="9" t="s">
        <v>52</v>
      </c>
      <c r="D16" s="9" t="s">
        <v>54</v>
      </c>
      <c r="E16" s="9">
        <v>15</v>
      </c>
      <c r="F16" s="9">
        <v>13</v>
      </c>
      <c r="G16" s="9"/>
      <c r="H16" s="10"/>
      <c r="I16" s="9">
        <f t="shared" ref="I16:I17" si="1">(E16-SUM(F16:G16))-K16</f>
        <v>2</v>
      </c>
      <c r="J16" s="10"/>
      <c r="K16" s="9">
        <v>0</v>
      </c>
      <c r="L16" s="10">
        <f t="shared" si="0"/>
        <v>0</v>
      </c>
      <c r="M16" s="9">
        <v>71</v>
      </c>
      <c r="N16" s="15">
        <v>0.8</v>
      </c>
    </row>
    <row r="17" spans="1:14" s="11" customFormat="1" x14ac:dyDescent="0.2">
      <c r="A17" s="9" t="s">
        <v>49</v>
      </c>
      <c r="B17" s="9" t="s">
        <v>56</v>
      </c>
      <c r="C17" s="9" t="s">
        <v>53</v>
      </c>
      <c r="D17" s="9" t="s">
        <v>54</v>
      </c>
      <c r="E17" s="9">
        <v>21</v>
      </c>
      <c r="F17" s="9">
        <v>16</v>
      </c>
      <c r="G17" s="9"/>
      <c r="H17" s="10"/>
      <c r="I17" s="9">
        <f t="shared" si="1"/>
        <v>5</v>
      </c>
      <c r="J17" s="10"/>
      <c r="K17" s="9">
        <v>0</v>
      </c>
      <c r="L17" s="10">
        <f t="shared" si="0"/>
        <v>0</v>
      </c>
      <c r="M17" s="9">
        <v>62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83</v>
      </c>
      <c r="F27" s="17">
        <f>SUM(F14:F26)</f>
        <v>71</v>
      </c>
      <c r="G27" s="17">
        <f>SUM(G14:G26)</f>
        <v>0</v>
      </c>
      <c r="H27" s="18"/>
      <c r="I27" s="17"/>
      <c r="J27" s="18"/>
      <c r="K27" s="17">
        <f>SUM(K14:K26)</f>
        <v>0</v>
      </c>
      <c r="L27" s="18">
        <f t="shared" si="0"/>
        <v>0</v>
      </c>
      <c r="M27" s="17">
        <f>AVERAGE(M14:M26)</f>
        <v>71</v>
      </c>
      <c r="N27" s="19">
        <f>AVERAGE(N14:N26)</f>
        <v>0.72750000000000004</v>
      </c>
    </row>
    <row r="29" spans="1:14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t="13.15" hidden="1" x14ac:dyDescent="0.25">
      <c r="A34" s="40" t="e">
        <v>#REF!</v>
      </c>
      <c r="B34" s="40"/>
      <c r="C34" s="6"/>
      <c r="E34" s="40"/>
      <c r="F34" s="40"/>
      <c r="G34" s="40"/>
      <c r="H34" s="40"/>
    </row>
    <row r="35" spans="1:10" ht="13.15" hidden="1" x14ac:dyDescent="0.25"/>
    <row r="36" spans="1:10" ht="45" customHeight="1" x14ac:dyDescent="0.2">
      <c r="B36" s="41" t="str">
        <f>B10</f>
        <v>M.C. ROGELIO OLIVEROS MENDOZA</v>
      </c>
      <c r="C36" s="41"/>
      <c r="D36" s="41"/>
      <c r="E36" s="13"/>
      <c r="F36" s="13"/>
      <c r="G36" s="41"/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revision/>
  <dcterms:created xsi:type="dcterms:W3CDTF">2021-11-22T14:45:25Z</dcterms:created>
  <dcterms:modified xsi:type="dcterms:W3CDTF">2022-12-02T18:31:05Z</dcterms:modified>
</cp:coreProperties>
</file>