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ROM\"/>
    </mc:Choice>
  </mc:AlternateContent>
  <xr:revisionPtr revIDLastSave="0" documentId="13_ncr:1_{1C0B5CD4-5CDF-44ED-8386-CF220238C90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1" i="24"/>
  <c r="M31" i="24"/>
  <c r="K31" i="24"/>
  <c r="E20" i="24"/>
  <c r="I20" i="24" s="1"/>
  <c r="D20" i="24"/>
  <c r="C20" i="24"/>
  <c r="A20" i="24"/>
  <c r="E19" i="24"/>
  <c r="I19" i="24" s="1"/>
  <c r="D19" i="24"/>
  <c r="C19" i="24"/>
  <c r="A19" i="24"/>
  <c r="E16" i="24"/>
  <c r="I16" i="24" s="1"/>
  <c r="D16" i="24"/>
  <c r="C16" i="24"/>
  <c r="A16" i="24"/>
  <c r="E14" i="24"/>
  <c r="I14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L15" i="22"/>
  <c r="I14" i="22"/>
  <c r="B34" i="10"/>
  <c r="N25" i="10"/>
  <c r="M25" i="10"/>
  <c r="K25" i="10"/>
  <c r="G25" i="10"/>
  <c r="F25" i="10"/>
  <c r="E25" i="10"/>
  <c r="I17" i="10"/>
  <c r="I16" i="10"/>
  <c r="I15" i="10"/>
  <c r="I14" i="10"/>
  <c r="I1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9" i="24"/>
  <c r="L20" i="24"/>
  <c r="E31" i="24"/>
  <c r="I31" i="24" s="1"/>
  <c r="L14" i="23"/>
  <c r="L15" i="23"/>
  <c r="L16" i="23"/>
  <c r="L17" i="23"/>
  <c r="E28" i="23"/>
  <c r="L14" i="22"/>
  <c r="E28" i="22"/>
  <c r="I25" i="10"/>
  <c r="L25" i="10"/>
  <c r="I28" i="25" l="1"/>
  <c r="J28" i="25" s="1"/>
  <c r="L28" i="25"/>
  <c r="H28" i="25"/>
  <c r="L31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<sst xmlns="http://schemas.openxmlformats.org/spreadsheetml/2006/main" count="213" uniqueCount="50">
  <si>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</si>
  <si>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</si>
  <si>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</si>
  <si>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</si>
  <si>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</si>
  <si>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</si>
  <si>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</si>
  <si>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</si>
  <si>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</si>
  <si>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</si>
  <si>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</si>
  <si>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</si>
  <si>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</si>
  <si>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</si>
  <si>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</si>
  <si>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</si>
  <si>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</si>
  <si>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</si>
  <si>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</si>
  <si>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</si>
  <si>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</si>
  <si>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</si>
  <si>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</si>
  <si>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</si>
  <si>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</si>
  <si>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</si>
  <si>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</si>
  <si>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</si>
  <si>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</si>
  <si>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</si>
  <si>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</si>
  <si>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</si>
  <si>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</si>
  <si>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</si>
  <si>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</si>
  <si>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</si>
  <si>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ROGELIO OLIVEROS MENDOZA</t>
  </si>
  <si>
    <t>ALGEBRA LINEAL</t>
  </si>
  <si>
    <t>301 C</t>
  </si>
  <si>
    <t>IIND</t>
  </si>
  <si>
    <t>307 B</t>
  </si>
  <si>
    <t>IGEM</t>
  </si>
  <si>
    <t>CALCULO VECTORIAL</t>
  </si>
  <si>
    <t>301 B</t>
  </si>
  <si>
    <t>DEPARTAMENTO DE CIENCIAS BASICAS</t>
  </si>
  <si>
    <t>II</t>
  </si>
  <si>
    <t>MC. TONATIUH SOSME SANCHEZ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</si>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</sst>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zoomScale="85" zoomScaleNormal="85" zoomScaleSheetLayoutView="100" workbookViewId="0">
      <selection activeCell="P27" sqref="P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38</v>
      </c>
      <c r="D14" s="9" t="s">
        <v>39</v>
      </c>
      <c r="E14" s="9">
        <v>24</v>
      </c>
      <c r="F14" s="9">
        <v>23</v>
      </c>
      <c r="G14" s="9"/>
      <c r="H14" s="10"/>
      <c r="I14" s="9">
        <f t="shared" ref="I14:I25" si="0">(E14-SUM(F14:G14))-K14</f>
        <v>1</v>
      </c>
      <c r="J14" s="10"/>
      <c r="K14" s="9">
        <v>0</v>
      </c>
      <c r="L14" s="10">
        <v>0</v>
      </c>
      <c r="M14" s="9">
        <v>78</v>
      </c>
      <c r="N14" s="15">
        <v>0.88</v>
      </c>
    </row>
    <row r="15" spans="1:14" s="11" customFormat="1" ht="26.4" x14ac:dyDescent="0.25">
      <c r="A15" s="8" t="s">
        <v>37</v>
      </c>
      <c r="B15" s="9" t="s">
        <v>21</v>
      </c>
      <c r="C15" s="9" t="s">
        <v>40</v>
      </c>
      <c r="D15" s="9" t="s">
        <v>41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v>0</v>
      </c>
      <c r="M15" s="9">
        <v>92</v>
      </c>
      <c r="N15" s="15">
        <v>0.83</v>
      </c>
    </row>
    <row r="16" spans="1:14" s="11" customFormat="1" ht="26.4" x14ac:dyDescent="0.25">
      <c r="A16" s="8" t="s">
        <v>42</v>
      </c>
      <c r="B16" s="9" t="s">
        <v>21</v>
      </c>
      <c r="C16" s="9" t="s">
        <v>43</v>
      </c>
      <c r="D16" s="9" t="s">
        <v>39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9">
        <v>87</v>
      </c>
      <c r="N16" s="15">
        <v>0.47</v>
      </c>
    </row>
    <row r="17" spans="1:18" s="11" customFormat="1" ht="26.4" x14ac:dyDescent="0.25">
      <c r="A17" s="8" t="s">
        <v>42</v>
      </c>
      <c r="B17" s="9" t="s">
        <v>21</v>
      </c>
      <c r="C17" s="9" t="s">
        <v>38</v>
      </c>
      <c r="D17" s="9" t="s">
        <v>39</v>
      </c>
      <c r="E17" s="9">
        <v>21</v>
      </c>
      <c r="F17" s="9">
        <v>21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86</v>
      </c>
      <c r="N17" s="15">
        <v>0.52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83</v>
      </c>
      <c r="F25" s="17">
        <f>SUM(F14:F24)</f>
        <v>81</v>
      </c>
      <c r="G25" s="17">
        <f>SUM(G14:G24)</f>
        <v>0</v>
      </c>
      <c r="H25" s="18"/>
      <c r="I25" s="17">
        <f t="shared" si="0"/>
        <v>2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85.75</v>
      </c>
      <c r="N25" s="19">
        <f>AVERAGE(N14:N24)</f>
        <v>0.67499999999999993</v>
      </c>
    </row>
    <row r="27" spans="1:18" ht="120" customHeight="1" x14ac:dyDescent="0.25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8" x14ac:dyDescent="0.25">
      <c r="A29" s="12"/>
    </row>
    <row r="30" spans="1:18" x14ac:dyDescent="0.25">
      <c r="B30" s="25" t="s">
        <v>27</v>
      </c>
      <c r="C30" s="25"/>
      <c r="D30" s="25"/>
      <c r="G30" s="26" t="s">
        <v>28</v>
      </c>
      <c r="H30" s="26"/>
      <c r="I30" s="26"/>
      <c r="J30" s="26"/>
    </row>
    <row r="31" spans="1:18" ht="62.25" customHeight="1" x14ac:dyDescent="0.25">
      <c r="B31" s="27"/>
      <c r="C31" s="27"/>
      <c r="D31" s="27"/>
      <c r="G31" s="28"/>
      <c r="H31" s="28"/>
      <c r="I31" s="28"/>
      <c r="J31" s="28"/>
    </row>
    <row r="32" spans="1:18" hidden="1" x14ac:dyDescent="0.25">
      <c r="A32" s="21" t="e">
        <v>#REF!</v>
      </c>
      <c r="B32" s="21"/>
      <c r="C32" s="6"/>
      <c r="E32" s="21"/>
      <c r="F32" s="21"/>
      <c r="G32" s="21"/>
      <c r="H32" s="21"/>
    </row>
    <row r="33" spans="2:10" hidden="1" x14ac:dyDescent="0.25"/>
    <row r="34" spans="2:10" ht="45" customHeight="1" x14ac:dyDescent="0.25">
      <c r="B34" s="22" t="str">
        <f>B10</f>
        <v>ING. ROGELIO OLIVEROS MENDOZA</v>
      </c>
      <c r="C34" s="22"/>
      <c r="D34" s="22"/>
      <c r="E34" s="13"/>
      <c r="F34" s="13"/>
      <c r="G34" s="22" t="s">
        <v>35</v>
      </c>
      <c r="H34" s="22"/>
      <c r="I34" s="22"/>
      <c r="J34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39" sqref="N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45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23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0.57999999999999996</v>
      </c>
    </row>
    <row r="15" spans="1:14" s="11" customFormat="1" ht="26.4" x14ac:dyDescent="0.25">
      <c r="A15" s="9" t="str">
        <f>'1'!A15</f>
        <v>ALGEBRA LINEAL</v>
      </c>
      <c r="B15" s="9" t="s">
        <v>45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0.7</v>
      </c>
    </row>
    <row r="16" spans="1:14" s="11" customFormat="1" ht="26.4" x14ac:dyDescent="0.25">
      <c r="A16" s="9" t="str">
        <f>'1'!A16</f>
        <v>CALCULO VECTORIAL</v>
      </c>
      <c r="B16" s="9" t="s">
        <v>45</v>
      </c>
      <c r="C16" s="9" t="str">
        <f>'1'!C16</f>
        <v>301 B</v>
      </c>
      <c r="D16" s="9" t="str">
        <f>'1'!D16</f>
        <v>IIND</v>
      </c>
      <c r="E16" s="9">
        <f>'1'!E16</f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0.4</v>
      </c>
    </row>
    <row r="17" spans="1:14" s="11" customFormat="1" ht="26.4" x14ac:dyDescent="0.25">
      <c r="A17" s="9" t="str">
        <f>'1'!A17</f>
        <v>CALCULO VECTORIAL</v>
      </c>
      <c r="B17" s="9" t="s">
        <v>45</v>
      </c>
      <c r="C17" s="9" t="str">
        <f>'1'!C17</f>
        <v>301 C</v>
      </c>
      <c r="D17" s="9" t="str">
        <f>'1'!D17</f>
        <v>IIND</v>
      </c>
      <c r="E17" s="9">
        <f>'1'!E17</f>
        <v>21</v>
      </c>
      <c r="F17" s="9">
        <v>20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82.25</v>
      </c>
      <c r="N28" s="19">
        <f>AVERAGE(N14:N27)</f>
        <v>0.56249999999999989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T13" sqref="T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47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21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0.83</v>
      </c>
    </row>
    <row r="15" spans="1:14" s="11" customFormat="1" ht="26.4" x14ac:dyDescent="0.25">
      <c r="A15" s="9" t="str">
        <f>'1'!A15</f>
        <v>ALGEBRA LINEAL</v>
      </c>
      <c r="B15" s="9" t="s">
        <v>47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0.52</v>
      </c>
    </row>
    <row r="16" spans="1:14" s="11" customFormat="1" ht="26.4" x14ac:dyDescent="0.25">
      <c r="A16" s="9" t="str">
        <f>'1'!A16</f>
        <v>CALCULO VECTORIAL</v>
      </c>
      <c r="B16" s="9" t="s">
        <v>47</v>
      </c>
      <c r="C16" s="9" t="str">
        <f>'1'!C16</f>
        <v>301 B</v>
      </c>
      <c r="D16" s="9" t="str">
        <f>'1'!D16</f>
        <v>IIND</v>
      </c>
      <c r="E16" s="9">
        <f>'1'!E16</f>
        <v>15</v>
      </c>
      <c r="F16" s="9">
        <v>13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71</v>
      </c>
      <c r="N16" s="15">
        <v>0.8</v>
      </c>
    </row>
    <row r="17" spans="1:14" s="11" customFormat="1" ht="26.4" x14ac:dyDescent="0.25">
      <c r="A17" s="9" t="str">
        <f>'1'!A17</f>
        <v>CALCULO VECTORIAL</v>
      </c>
      <c r="B17" s="9" t="s">
        <v>47</v>
      </c>
      <c r="C17" s="9" t="str">
        <f>'1'!C17</f>
        <v>301 C</v>
      </c>
      <c r="D17" s="9" t="str">
        <f>'1'!D17</f>
        <v>IIND</v>
      </c>
      <c r="E17" s="9">
        <f>'1'!E17</f>
        <v>21</v>
      </c>
      <c r="F17" s="9">
        <v>16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62</v>
      </c>
      <c r="N17" s="15">
        <v>0.76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72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71</v>
      </c>
      <c r="N28" s="19">
        <f>AVERAGE(N14:N27)</f>
        <v>0.72750000000000004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="85" zoomScaleNormal="85" zoomScaleSheetLayoutView="100" workbookViewId="0">
      <selection activeCell="S17" sqref="S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48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23</v>
      </c>
      <c r="G14" s="9"/>
      <c r="H14" s="10"/>
      <c r="I14" s="9">
        <f t="shared" ref="I14:I31" si="0">(E14-SUM(F14:G14))-K14</f>
        <v>1</v>
      </c>
      <c r="J14" s="10"/>
      <c r="K14" s="9">
        <v>0</v>
      </c>
      <c r="L14" s="10">
        <f t="shared" ref="L14:L31" si="1">K14/E14</f>
        <v>0</v>
      </c>
      <c r="M14" s="9">
        <v>73</v>
      </c>
      <c r="N14" s="15">
        <v>0.83</v>
      </c>
    </row>
    <row r="15" spans="1:14" s="11" customFormat="1" ht="26.4" x14ac:dyDescent="0.25">
      <c r="A15" s="9" t="s">
        <v>37</v>
      </c>
      <c r="B15" s="9" t="s">
        <v>49</v>
      </c>
      <c r="C15" s="9" t="s">
        <v>38</v>
      </c>
      <c r="D15" s="9" t="s">
        <v>39</v>
      </c>
      <c r="E15" s="9">
        <v>24</v>
      </c>
      <c r="F15" s="9">
        <v>23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76</v>
      </c>
      <c r="N15" s="15">
        <v>0.7</v>
      </c>
    </row>
    <row r="16" spans="1:14" s="11" customFormat="1" ht="26.4" x14ac:dyDescent="0.25">
      <c r="A16" s="9" t="str">
        <f>'1'!A15</f>
        <v>ALGEBRA LINEAL</v>
      </c>
      <c r="B16" s="9" t="s">
        <v>48</v>
      </c>
      <c r="C16" s="9" t="str">
        <f>'1'!C15</f>
        <v>307 B</v>
      </c>
      <c r="D16" s="9" t="str">
        <f>'1'!D15</f>
        <v>IGEM</v>
      </c>
      <c r="E16" s="9">
        <f>'1'!E15</f>
        <v>23</v>
      </c>
      <c r="F16" s="9">
        <v>22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81</v>
      </c>
      <c r="N16" s="15">
        <v>0.48</v>
      </c>
    </row>
    <row r="17" spans="1:14" s="11" customFormat="1" ht="26.4" x14ac:dyDescent="0.25">
      <c r="A17" s="9" t="s">
        <v>37</v>
      </c>
      <c r="B17" s="9" t="s">
        <v>49</v>
      </c>
      <c r="C17" s="9" t="s">
        <v>40</v>
      </c>
      <c r="D17" s="9" t="s">
        <v>41</v>
      </c>
      <c r="E17" s="9">
        <v>23</v>
      </c>
      <c r="F17" s="9">
        <v>22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78</v>
      </c>
      <c r="N17" s="15">
        <v>0.61</v>
      </c>
    </row>
    <row r="18" spans="1:14" s="11" customFormat="1" ht="26.4" x14ac:dyDescent="0.25">
      <c r="A18" s="9" t="s">
        <v>42</v>
      </c>
      <c r="B18" s="9" t="s">
        <v>48</v>
      </c>
      <c r="C18" s="9" t="s">
        <v>43</v>
      </c>
      <c r="D18" s="9" t="s">
        <v>39</v>
      </c>
      <c r="E18" s="9">
        <v>15</v>
      </c>
      <c r="F18" s="9">
        <v>15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80</v>
      </c>
      <c r="N18" s="15">
        <v>0.6</v>
      </c>
    </row>
    <row r="19" spans="1:14" s="11" customFormat="1" ht="26.4" x14ac:dyDescent="0.25">
      <c r="A19" s="9" t="str">
        <f>'1'!A16</f>
        <v>CALCULO VECTORIAL</v>
      </c>
      <c r="B19" s="9" t="s">
        <v>49</v>
      </c>
      <c r="C19" s="9" t="str">
        <f>'1'!C16</f>
        <v>301 B</v>
      </c>
      <c r="D19" s="9" t="str">
        <f>'1'!D16</f>
        <v>IIND</v>
      </c>
      <c r="E19" s="9">
        <f>'1'!E16</f>
        <v>15</v>
      </c>
      <c r="F19" s="9">
        <v>15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77</v>
      </c>
      <c r="N19" s="15">
        <v>0.4</v>
      </c>
    </row>
    <row r="20" spans="1:14" s="11" customFormat="1" ht="26.4" x14ac:dyDescent="0.25">
      <c r="A20" s="9" t="str">
        <f>'1'!A17</f>
        <v>CALCULO VECTORIAL</v>
      </c>
      <c r="B20" s="9" t="s">
        <v>48</v>
      </c>
      <c r="C20" s="9" t="str">
        <f>'1'!C17</f>
        <v>301 C</v>
      </c>
      <c r="D20" s="9" t="str">
        <f>'1'!D17</f>
        <v>IIND</v>
      </c>
      <c r="E20" s="9">
        <f>'1'!E17</f>
        <v>21</v>
      </c>
      <c r="F20" s="9">
        <v>20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76</v>
      </c>
      <c r="N20" s="15">
        <v>0.76</v>
      </c>
    </row>
    <row r="21" spans="1:14" s="11" customFormat="1" ht="26.4" x14ac:dyDescent="0.25">
      <c r="A21" s="9" t="s">
        <v>42</v>
      </c>
      <c r="B21" s="9" t="s">
        <v>49</v>
      </c>
      <c r="C21" s="9" t="s">
        <v>38</v>
      </c>
      <c r="D21" s="9" t="s">
        <v>39</v>
      </c>
      <c r="E21" s="9">
        <v>21</v>
      </c>
      <c r="F21" s="9">
        <v>20</v>
      </c>
      <c r="G21" s="9"/>
      <c r="H21" s="10"/>
      <c r="I21" s="9">
        <v>1</v>
      </c>
      <c r="J21" s="10"/>
      <c r="K21" s="9">
        <v>0</v>
      </c>
      <c r="L21" s="10">
        <v>0</v>
      </c>
      <c r="M21" s="9">
        <v>77</v>
      </c>
      <c r="N21" s="15">
        <v>0.95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8" thickBot="1" x14ac:dyDescent="0.3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166</v>
      </c>
      <c r="F31" s="17"/>
      <c r="G31" s="17"/>
      <c r="H31" s="18"/>
      <c r="I31" s="17">
        <f t="shared" si="0"/>
        <v>166</v>
      </c>
      <c r="J31" s="18"/>
      <c r="K31" s="17">
        <f>SUM(K14:K30)</f>
        <v>0</v>
      </c>
      <c r="L31" s="18">
        <f t="shared" si="1"/>
        <v>0</v>
      </c>
      <c r="M31" s="17">
        <f>AVERAGE(M14:M30)</f>
        <v>77.25</v>
      </c>
      <c r="N31" s="19">
        <f>AVERAGE(N14:N30)</f>
        <v>0.66625000000000001</v>
      </c>
    </row>
    <row r="33" spans="1:14" ht="120" customHeight="1" x14ac:dyDescent="0.25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5">
      <c r="A35" s="12"/>
    </row>
    <row r="36" spans="1:14" x14ac:dyDescent="0.25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5">
      <c r="B37" s="27"/>
      <c r="C37" s="27"/>
      <c r="D37" s="27"/>
      <c r="G37" s="28"/>
      <c r="H37" s="28"/>
      <c r="I37" s="28"/>
      <c r="J37" s="28"/>
    </row>
    <row r="38" spans="1:14" hidden="1" x14ac:dyDescent="0.25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5"/>
    <row r="40" spans="1:14" ht="45" customHeight="1" x14ac:dyDescent="0.25">
      <c r="B40" s="22" t="str">
        <f>B10</f>
        <v>ING. ROGELIO OLIVEROS MENDOZA</v>
      </c>
      <c r="C40" s="22"/>
      <c r="D40" s="22"/>
      <c r="E40" s="13"/>
      <c r="F40" s="13"/>
      <c r="G40" s="22" t="s">
        <v>46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2023-01-10T01:18:28Z</dcterms:modified>
</cp:coreProperties>
</file>