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13_ncr:1_{D870CB66-BFB2-48E6-8238-0DD5D1BF5596}" xr6:coauthVersionLast="47" xr6:coauthVersionMax="47" xr10:uidLastSave="{00000000-0000-0000-0000-000000000000}"/>
  <bookViews>
    <workbookView xWindow="-98" yWindow="-98" windowWidth="19396" windowHeight="10395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L23" i="32"/>
  <c r="K23" i="32"/>
  <c r="G23" i="32"/>
  <c r="F23" i="32"/>
  <c r="E23" i="32"/>
  <c r="I23" i="32" s="1"/>
  <c r="I22" i="32"/>
  <c r="I21" i="32"/>
  <c r="I20" i="32"/>
  <c r="I19" i="32"/>
  <c r="L18" i="32"/>
  <c r="I18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G23" i="31"/>
  <c r="F23" i="31"/>
  <c r="E23" i="31"/>
  <c r="I22" i="31"/>
  <c r="I21" i="31"/>
  <c r="I20" i="31"/>
  <c r="B32" i="30"/>
  <c r="N23" i="30"/>
  <c r="M23" i="30"/>
  <c r="K23" i="30"/>
  <c r="G23" i="30"/>
  <c r="F23" i="30"/>
  <c r="E23" i="30"/>
  <c r="I22" i="30"/>
  <c r="I21" i="30"/>
  <c r="I20" i="30"/>
  <c r="I19" i="30"/>
  <c r="B32" i="29"/>
  <c r="N23" i="29"/>
  <c r="M23" i="29"/>
  <c r="K23" i="29"/>
  <c r="G23" i="29"/>
  <c r="F23" i="29"/>
  <c r="E23" i="29"/>
  <c r="I22" i="29"/>
  <c r="I21" i="29"/>
  <c r="I20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24" i="23"/>
  <c r="L26" i="23"/>
  <c r="L27" i="23"/>
  <c r="H20" i="23"/>
  <c r="H24" i="23"/>
  <c r="H16" i="23" l="1"/>
  <c r="L15" i="23"/>
  <c r="H15" i="23"/>
  <c r="L23" i="31"/>
  <c r="L23" i="30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1EBA45A0-3D9E-421B-818A-30BCA5A12CA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E2811605-6EBC-4BEE-BDCE-80D9892BC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A217A445-1324-4464-8ED2-7D96442381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tc={5DA74852-F052-4B39-A650-6578D1CFD69A}</author>
    <author>tc={0D88ADF2-74CA-466E-9F6D-57593592582A}</author>
    <author>tc={4878C29F-3CB2-466A-8A67-2FD52CC30540}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8B3A331-567C-4CE8-BA09-C0C56C09930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  <comment ref="B19" authorId="4" shapeId="0" xr:uid="{A082A8B9-1792-4B64-8FD2-39120E64CD2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9" authorId="5" shapeId="0" xr:uid="{C93DD08D-B753-4E1F-B913-62EBE4BAEA8F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tc={5DA74852-F052-4B39-A650-6578D1CFD69A}</author>
    <author>tc={0D88ADF2-74CA-466E-9F6D-57593592582A}</author>
    <author>tc={4878C29F-3CB2-466A-8A67-2FD52CC30540}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35D1173-DE3B-404C-9CF1-33842AD003B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  <comment ref="B19" authorId="4" shapeId="0" xr:uid="{5CCABD0A-B4DA-48D9-9ED6-255E810E2C9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9" authorId="5" shapeId="0" xr:uid="{8F7413AF-205E-40F8-BDD1-E24CA939EDD9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tc={5DA74852-F052-4B39-A650-6578D1CFD69A}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FD8F480-B874-4386-92C7-00F15A00879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  <comment ref="B18" authorId="4" shapeId="0" xr:uid="{787D06F2-6E92-468B-87A2-C507BCFCFCA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8" authorId="5" shapeId="0" xr:uid="{F4F9FC1A-632E-4E72-A76B-2414EF74EC33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<sst xmlns="http://schemas.openxmlformats.org/spreadsheetml/2006/main" count="382" uniqueCount="57">
  <si>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</si>
  <si>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</si>
  <si>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</si>
  <si>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</si>
  <si>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</si>
  <si>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</si>
  <si>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</si>
  <si>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</si>
  <si>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</si>
  <si>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</si>
  <si>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</si>
  <si>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</si>
  <si>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</si>
  <si>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</si>
  <si>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</si>
  <si>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</si>
  <si>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</si>
  <si>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</si>
  <si>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</si>
  <si>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</si>
  <si>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</si>
  <si>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</si>
  <si>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</si>
  <si>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</si>
  <si>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</si>
  <si>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</si>
  <si>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</si>
  <si>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</si>
  <si>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</si>
  <si>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</si>
  <si>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</si>
  <si>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</si>
  <si>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</si>
  <si>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</si>
  <si>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IGEM</t>
  </si>
  <si>
    <t>IEME</t>
  </si>
  <si>
    <t>502B</t>
  </si>
  <si>
    <t>ELECTROMECANICA</t>
  </si>
  <si>
    <t>M.E. JORGE ADAN LUCHO CHIGO</t>
  </si>
  <si>
    <t>FUNDAMENTOS DE FISICA</t>
  </si>
  <si>
    <t>l</t>
  </si>
  <si>
    <t>107B</t>
  </si>
  <si>
    <t>ELECTRONICA ANALOGICA</t>
  </si>
  <si>
    <t>302A</t>
  </si>
  <si>
    <t>302B</t>
  </si>
  <si>
    <t>ANALISIS DE CIRCUITOS ELECTRICOS DE CD</t>
  </si>
  <si>
    <t>402U</t>
  </si>
  <si>
    <t>ANALISIS DE CIRCUITOS ELECTRICOS DE CA</t>
  </si>
  <si>
    <t>M.I.I. ESTEBAN DOMINGUEZ FISCAL</t>
  </si>
  <si>
    <t>SEP22-ENE23</t>
  </si>
  <si>
    <t>FINAL</t>
  </si>
  <si>
    <t>ll</t>
  </si>
  <si>
    <t>lll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</si>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</sst>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25" sqref="A25:N25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 t="s">
        <v>4</v>
      </c>
      <c r="C8" s="28"/>
      <c r="D8" s="14" t="s">
        <v>5</v>
      </c>
      <c r="E8" s="26">
        <v>5</v>
      </c>
      <c r="G8" s="25" t="s">
        <v>6</v>
      </c>
      <c r="H8" s="26">
        <v>4</v>
      </c>
      <c r="I8" s="29" t="s">
        <v>7</v>
      </c>
      <c r="J8" s="29"/>
      <c r="K8" s="29"/>
      <c r="L8" s="28" t="s">
        <v>31</v>
      </c>
      <c r="M8" s="28"/>
      <c r="N8" s="28"/>
    </row>
    <row r="10" spans="1:14" ht="13.15" x14ac:dyDescent="0.4">
      <c r="A10" s="25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39</v>
      </c>
      <c r="B14" s="9" t="s">
        <v>40</v>
      </c>
      <c r="C14" s="9" t="s">
        <v>41</v>
      </c>
      <c r="D14" s="9" t="s">
        <v>34</v>
      </c>
      <c r="E14" s="9">
        <v>25</v>
      </c>
      <c r="F14" s="9">
        <v>21</v>
      </c>
      <c r="G14" s="9"/>
      <c r="H14" s="10"/>
      <c r="I14" s="9">
        <f t="shared" ref="I14:I23" si="0">(E14-SUM(F14:G14))-K14</f>
        <v>4</v>
      </c>
      <c r="J14" s="10"/>
      <c r="K14" s="9">
        <v>0</v>
      </c>
      <c r="L14" s="10">
        <f t="shared" ref="L14:L23" si="1">K14/E14</f>
        <v>0</v>
      </c>
      <c r="M14" s="9">
        <v>78</v>
      </c>
      <c r="N14" s="15">
        <v>0.76</v>
      </c>
    </row>
    <row r="15" spans="1:14" s="11" customFormat="1" x14ac:dyDescent="0.35">
      <c r="A15" s="8" t="s">
        <v>42</v>
      </c>
      <c r="B15" s="9" t="s">
        <v>21</v>
      </c>
      <c r="C15" s="9" t="s">
        <v>43</v>
      </c>
      <c r="D15" s="9" t="s">
        <v>35</v>
      </c>
      <c r="E15" s="9">
        <v>37</v>
      </c>
      <c r="F15" s="9">
        <v>32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0.73</v>
      </c>
    </row>
    <row r="16" spans="1:14" s="11" customFormat="1" x14ac:dyDescent="0.35">
      <c r="A16" s="8" t="s">
        <v>42</v>
      </c>
      <c r="B16" s="9" t="s">
        <v>21</v>
      </c>
      <c r="C16" s="9" t="s">
        <v>44</v>
      </c>
      <c r="D16" s="9" t="s">
        <v>35</v>
      </c>
      <c r="E16" s="9">
        <v>21</v>
      </c>
      <c r="F16" s="9">
        <v>13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51</v>
      </c>
      <c r="N16" s="15">
        <v>0.62</v>
      </c>
    </row>
    <row r="17" spans="1:14" s="11" customFormat="1" ht="25.5" x14ac:dyDescent="0.35">
      <c r="A17" s="8" t="s">
        <v>45</v>
      </c>
      <c r="B17" s="9" t="s">
        <v>21</v>
      </c>
      <c r="C17" s="9" t="s">
        <v>46</v>
      </c>
      <c r="D17" s="9" t="s">
        <v>35</v>
      </c>
      <c r="E17" s="9">
        <v>11</v>
      </c>
      <c r="F17" s="9">
        <v>8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65</v>
      </c>
      <c r="N17" s="15">
        <v>0.73</v>
      </c>
    </row>
    <row r="18" spans="1:14" s="11" customFormat="1" ht="25.5" x14ac:dyDescent="0.35">
      <c r="A18" s="8" t="s">
        <v>47</v>
      </c>
      <c r="B18" s="9" t="s">
        <v>21</v>
      </c>
      <c r="C18" s="9" t="s">
        <v>36</v>
      </c>
      <c r="D18" s="9" t="s">
        <v>35</v>
      </c>
      <c r="E18" s="9">
        <v>16</v>
      </c>
      <c r="F18" s="9">
        <v>12</v>
      </c>
      <c r="G18" s="9"/>
      <c r="H18" s="21"/>
      <c r="I18" s="22">
        <f t="shared" si="0"/>
        <v>4</v>
      </c>
      <c r="J18" s="21"/>
      <c r="K18" s="22">
        <v>0</v>
      </c>
      <c r="L18" s="21">
        <f t="shared" si="1"/>
        <v>0</v>
      </c>
      <c r="M18" s="9">
        <v>69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86</v>
      </c>
      <c r="G23" s="17">
        <f>SUM(G14:G22)</f>
        <v>0</v>
      </c>
      <c r="H23" s="18"/>
      <c r="I23" s="17">
        <f t="shared" si="0"/>
        <v>24</v>
      </c>
      <c r="J23" s="18"/>
      <c r="K23" s="17">
        <f>SUM(K14:K22)</f>
        <v>0</v>
      </c>
      <c r="L23" s="18">
        <f t="shared" si="1"/>
        <v>0</v>
      </c>
      <c r="M23" s="17">
        <f>AVERAGE(M14:M22)</f>
        <v>67.2</v>
      </c>
      <c r="N23" s="19">
        <f>AVERAGE(N14:N22)</f>
        <v>0.71799999999999997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4" sqref="A14:N14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2</v>
      </c>
      <c r="C8" s="28"/>
      <c r="D8" s="14" t="s">
        <v>5</v>
      </c>
      <c r="E8" s="26">
        <v>5</v>
      </c>
      <c r="G8" s="25" t="s">
        <v>6</v>
      </c>
      <c r="H8" s="26">
        <v>4</v>
      </c>
      <c r="I8" s="29" t="s">
        <v>7</v>
      </c>
      <c r="J8" s="29"/>
      <c r="K8" s="29"/>
      <c r="L8" s="28" t="s">
        <v>49</v>
      </c>
      <c r="M8" s="28"/>
      <c r="N8" s="28"/>
    </row>
    <row r="10" spans="1:14" ht="13.15" x14ac:dyDescent="0.4">
      <c r="A10" s="25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39</v>
      </c>
      <c r="B14" s="9" t="s">
        <v>51</v>
      </c>
      <c r="C14" s="9" t="s">
        <v>41</v>
      </c>
      <c r="D14" s="9" t="s">
        <v>34</v>
      </c>
      <c r="E14" s="9"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v>0</v>
      </c>
      <c r="M14" s="9">
        <v>86</v>
      </c>
      <c r="N14" s="15">
        <v>0.72</v>
      </c>
    </row>
    <row r="15" spans="1:14" s="11" customFormat="1" x14ac:dyDescent="0.35">
      <c r="A15" s="8" t="s">
        <v>42</v>
      </c>
      <c r="B15" s="9" t="s">
        <v>51</v>
      </c>
      <c r="C15" s="9" t="s">
        <v>43</v>
      </c>
      <c r="D15" s="9" t="s">
        <v>35</v>
      </c>
      <c r="E15" s="9">
        <v>37</v>
      </c>
      <c r="F15" s="9">
        <v>34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87</v>
      </c>
      <c r="N15" s="15">
        <v>0.7</v>
      </c>
    </row>
    <row r="16" spans="1:14" s="11" customFormat="1" x14ac:dyDescent="0.35">
      <c r="A16" s="8" t="s">
        <v>42</v>
      </c>
      <c r="B16" s="9" t="s">
        <v>51</v>
      </c>
      <c r="C16" s="9" t="s">
        <v>44</v>
      </c>
      <c r="D16" s="9" t="s">
        <v>35</v>
      </c>
      <c r="E16" s="9">
        <v>21</v>
      </c>
      <c r="F16" s="9">
        <v>19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84</v>
      </c>
      <c r="N16" s="15">
        <v>0.71</v>
      </c>
    </row>
    <row r="17" spans="1:14" s="11" customFormat="1" ht="25.5" x14ac:dyDescent="0.35">
      <c r="A17" s="8" t="s">
        <v>45</v>
      </c>
      <c r="B17" s="9" t="s">
        <v>51</v>
      </c>
      <c r="C17" s="9" t="s">
        <v>46</v>
      </c>
      <c r="D17" s="9" t="s">
        <v>35</v>
      </c>
      <c r="E17" s="9">
        <v>11</v>
      </c>
      <c r="F17" s="9">
        <v>9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80</v>
      </c>
      <c r="N17" s="15">
        <v>0.82</v>
      </c>
    </row>
    <row r="18" spans="1:14" s="11" customFormat="1" ht="25.5" x14ac:dyDescent="0.35">
      <c r="A18" s="8" t="s">
        <v>47</v>
      </c>
      <c r="B18" s="9" t="s">
        <v>51</v>
      </c>
      <c r="C18" s="9" t="s">
        <v>36</v>
      </c>
      <c r="D18" s="9" t="s">
        <v>35</v>
      </c>
      <c r="E18" s="9">
        <v>16</v>
      </c>
      <c r="F18" s="9">
        <v>13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77</v>
      </c>
      <c r="N18" s="15">
        <v>0.81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98</v>
      </c>
      <c r="G23" s="17">
        <f>SUM(G14:G22)</f>
        <v>0</v>
      </c>
      <c r="H23" s="18"/>
      <c r="I23" s="17">
        <f t="shared" si="0"/>
        <v>12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82.8</v>
      </c>
      <c r="N23" s="19">
        <f>AVERAGE(N14:N22)</f>
        <v>0.752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9" sqref="A19:N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3</v>
      </c>
      <c r="C8" s="28"/>
      <c r="D8" s="14" t="s">
        <v>5</v>
      </c>
      <c r="E8" s="26">
        <v>5</v>
      </c>
      <c r="G8" s="25" t="s">
        <v>6</v>
      </c>
      <c r="H8" s="26">
        <v>4</v>
      </c>
      <c r="I8" s="29" t="s">
        <v>7</v>
      </c>
      <c r="J8" s="29"/>
      <c r="K8" s="29"/>
      <c r="L8" s="28" t="s">
        <v>31</v>
      </c>
      <c r="M8" s="28"/>
      <c r="N8" s="28"/>
    </row>
    <row r="10" spans="1:14" ht="13.15" x14ac:dyDescent="0.4">
      <c r="A10" s="25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42</v>
      </c>
      <c r="B14" s="9" t="s">
        <v>52</v>
      </c>
      <c r="C14" s="9" t="s">
        <v>43</v>
      </c>
      <c r="D14" s="9" t="s">
        <v>35</v>
      </c>
      <c r="E14" s="9">
        <v>37</v>
      </c>
      <c r="F14" s="9">
        <v>34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35">
      <c r="A15" s="8" t="s">
        <v>42</v>
      </c>
      <c r="B15" s="9" t="s">
        <v>52</v>
      </c>
      <c r="C15" s="9" t="s">
        <v>44</v>
      </c>
      <c r="D15" s="9" t="s">
        <v>35</v>
      </c>
      <c r="E15" s="9">
        <v>21</v>
      </c>
      <c r="F15" s="9">
        <v>20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83</v>
      </c>
      <c r="N15" s="15">
        <v>0.33</v>
      </c>
    </row>
    <row r="16" spans="1:14" s="11" customFormat="1" ht="25.5" x14ac:dyDescent="0.35">
      <c r="A16" s="8" t="s">
        <v>45</v>
      </c>
      <c r="B16" s="9" t="s">
        <v>52</v>
      </c>
      <c r="C16" s="9" t="s">
        <v>46</v>
      </c>
      <c r="D16" s="9" t="s">
        <v>35</v>
      </c>
      <c r="E16" s="9">
        <v>11</v>
      </c>
      <c r="F16" s="9">
        <v>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79</v>
      </c>
      <c r="N16" s="15">
        <v>0.73</v>
      </c>
    </row>
    <row r="17" spans="1:14" s="11" customFormat="1" ht="25.5" x14ac:dyDescent="0.35">
      <c r="A17" s="8" t="s">
        <v>47</v>
      </c>
      <c r="B17" s="9" t="s">
        <v>52</v>
      </c>
      <c r="C17" s="9" t="s">
        <v>36</v>
      </c>
      <c r="D17" s="9" t="s">
        <v>35</v>
      </c>
      <c r="E17" s="9">
        <v>16</v>
      </c>
      <c r="F17" s="9">
        <v>15</v>
      </c>
      <c r="G17" s="9"/>
      <c r="H17" s="21"/>
      <c r="I17" s="22">
        <v>1</v>
      </c>
      <c r="J17" s="21"/>
      <c r="K17" s="22">
        <v>0</v>
      </c>
      <c r="L17" s="21">
        <v>0</v>
      </c>
      <c r="M17" s="9">
        <v>83</v>
      </c>
      <c r="N17" s="15">
        <v>0.56000000000000005</v>
      </c>
    </row>
    <row r="18" spans="1:14" s="11" customFormat="1" ht="25.5" x14ac:dyDescent="0.35">
      <c r="A18" s="8" t="s">
        <v>47</v>
      </c>
      <c r="B18" s="9" t="s">
        <v>53</v>
      </c>
      <c r="C18" s="9" t="s">
        <v>36</v>
      </c>
      <c r="D18" s="9" t="s">
        <v>35</v>
      </c>
      <c r="E18" s="9">
        <v>16</v>
      </c>
      <c r="F18" s="9">
        <v>15</v>
      </c>
      <c r="G18" s="9"/>
      <c r="H18" s="21"/>
      <c r="I18" s="22">
        <v>1</v>
      </c>
      <c r="J18" s="21"/>
      <c r="K18" s="22">
        <v>0</v>
      </c>
      <c r="L18" s="21">
        <v>0</v>
      </c>
      <c r="M18" s="9">
        <v>82</v>
      </c>
      <c r="N18" s="15">
        <v>0.56000000000000005</v>
      </c>
    </row>
    <row r="19" spans="1:14" s="11" customFormat="1" x14ac:dyDescent="0.35">
      <c r="A19" s="8" t="s">
        <v>39</v>
      </c>
      <c r="B19" s="9" t="s">
        <v>52</v>
      </c>
      <c r="C19" s="9" t="s">
        <v>41</v>
      </c>
      <c r="D19" s="9" t="s">
        <v>34</v>
      </c>
      <c r="E19" s="9">
        <v>25</v>
      </c>
      <c r="F19" s="9">
        <v>24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0.68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20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126</v>
      </c>
      <c r="F23" s="17">
        <f>SUM(F14:F22)</f>
        <v>117</v>
      </c>
      <c r="G23" s="17">
        <f>SUM(G14:G22)</f>
        <v>0</v>
      </c>
      <c r="H23" s="18"/>
      <c r="I23" s="17">
        <f t="shared" si="0"/>
        <v>9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83.666666666666671</v>
      </c>
      <c r="N23" s="19">
        <f>AVERAGE(N14:N22)</f>
        <v>0.59833333333333338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9" sqref="A19:N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4</v>
      </c>
      <c r="C8" s="28"/>
      <c r="D8" s="14" t="s">
        <v>5</v>
      </c>
      <c r="E8" s="26">
        <v>5</v>
      </c>
      <c r="G8" s="25" t="s">
        <v>6</v>
      </c>
      <c r="H8" s="26">
        <v>4</v>
      </c>
      <c r="I8" s="29" t="s">
        <v>7</v>
      </c>
      <c r="J8" s="29"/>
      <c r="K8" s="29"/>
      <c r="L8" s="28" t="s">
        <v>31</v>
      </c>
      <c r="M8" s="28"/>
      <c r="N8" s="28"/>
    </row>
    <row r="10" spans="1:14" ht="13.15" x14ac:dyDescent="0.4">
      <c r="A10" s="25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42</v>
      </c>
      <c r="B14" s="9" t="s">
        <v>53</v>
      </c>
      <c r="C14" s="9" t="s">
        <v>43</v>
      </c>
      <c r="D14" s="9" t="s">
        <v>35</v>
      </c>
      <c r="E14" s="9">
        <v>37</v>
      </c>
      <c r="F14" s="9">
        <v>33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84</v>
      </c>
      <c r="N14" s="15">
        <v>0.76</v>
      </c>
    </row>
    <row r="15" spans="1:14" s="11" customFormat="1" x14ac:dyDescent="0.35">
      <c r="A15" s="8" t="s">
        <v>42</v>
      </c>
      <c r="B15" s="9" t="s">
        <v>53</v>
      </c>
      <c r="C15" s="9" t="s">
        <v>44</v>
      </c>
      <c r="D15" s="9" t="s">
        <v>35</v>
      </c>
      <c r="E15" s="9">
        <v>21</v>
      </c>
      <c r="F15" s="9">
        <v>18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72</v>
      </c>
      <c r="N15" s="15">
        <v>0.62</v>
      </c>
    </row>
    <row r="16" spans="1:14" s="11" customFormat="1" ht="25.5" x14ac:dyDescent="0.35">
      <c r="A16" s="8" t="s">
        <v>45</v>
      </c>
      <c r="B16" s="9" t="s">
        <v>53</v>
      </c>
      <c r="C16" s="9" t="s">
        <v>46</v>
      </c>
      <c r="D16" s="9" t="s">
        <v>35</v>
      </c>
      <c r="E16" s="9">
        <v>11</v>
      </c>
      <c r="F16" s="9">
        <v>8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72</v>
      </c>
      <c r="N16" s="15">
        <v>0.73</v>
      </c>
    </row>
    <row r="17" spans="1:14" s="11" customFormat="1" ht="25.5" x14ac:dyDescent="0.35">
      <c r="A17" s="8" t="s">
        <v>47</v>
      </c>
      <c r="B17" s="9" t="s">
        <v>54</v>
      </c>
      <c r="C17" s="9" t="s">
        <v>36</v>
      </c>
      <c r="D17" s="9" t="s">
        <v>35</v>
      </c>
      <c r="E17" s="9">
        <v>16</v>
      </c>
      <c r="F17" s="9">
        <v>14</v>
      </c>
      <c r="G17" s="9"/>
      <c r="H17" s="21"/>
      <c r="I17" s="22">
        <v>2</v>
      </c>
      <c r="J17" s="21"/>
      <c r="K17" s="22">
        <v>0</v>
      </c>
      <c r="L17" s="21">
        <v>0</v>
      </c>
      <c r="M17" s="9">
        <v>78</v>
      </c>
      <c r="N17" s="15">
        <v>0.56000000000000005</v>
      </c>
    </row>
    <row r="18" spans="1:14" s="11" customFormat="1" ht="25.5" x14ac:dyDescent="0.35">
      <c r="A18" s="8" t="s">
        <v>47</v>
      </c>
      <c r="B18" s="9" t="s">
        <v>55</v>
      </c>
      <c r="C18" s="9" t="s">
        <v>36</v>
      </c>
      <c r="D18" s="9" t="s">
        <v>35</v>
      </c>
      <c r="E18" s="9">
        <v>16</v>
      </c>
      <c r="F18" s="9">
        <v>14</v>
      </c>
      <c r="G18" s="9"/>
      <c r="H18" s="21"/>
      <c r="I18" s="22">
        <v>2</v>
      </c>
      <c r="J18" s="21"/>
      <c r="K18" s="22">
        <v>0</v>
      </c>
      <c r="L18" s="21">
        <v>0</v>
      </c>
      <c r="M18" s="9">
        <v>78</v>
      </c>
      <c r="N18" s="15">
        <v>0.56000000000000005</v>
      </c>
    </row>
    <row r="19" spans="1:14" s="11" customFormat="1" x14ac:dyDescent="0.35">
      <c r="A19" s="8" t="s">
        <v>39</v>
      </c>
      <c r="B19" s="9" t="s">
        <v>53</v>
      </c>
      <c r="C19" s="9" t="s">
        <v>41</v>
      </c>
      <c r="D19" s="9" t="s">
        <v>34</v>
      </c>
      <c r="E19" s="9">
        <v>25</v>
      </c>
      <c r="F19" s="9">
        <v>20</v>
      </c>
      <c r="G19" s="9"/>
      <c r="H19" s="10"/>
      <c r="I19" s="9">
        <v>5</v>
      </c>
      <c r="J19" s="10"/>
      <c r="K19" s="9">
        <v>0</v>
      </c>
      <c r="L19" s="10">
        <v>0</v>
      </c>
      <c r="M19" s="9">
        <v>77</v>
      </c>
      <c r="N19" s="15">
        <v>0.76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20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126</v>
      </c>
      <c r="F23" s="17">
        <f>SUM(F14:F22)</f>
        <v>107</v>
      </c>
      <c r="G23" s="17">
        <f>SUM(G14:G22)</f>
        <v>0</v>
      </c>
      <c r="H23" s="18"/>
      <c r="I23" s="17">
        <f t="shared" si="0"/>
        <v>19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76.833333333333329</v>
      </c>
      <c r="N23" s="19">
        <f>AVERAGE(N14:N22)</f>
        <v>0.66500000000000004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abSelected="1" zoomScale="93" zoomScaleNormal="93" zoomScaleSheetLayoutView="100" workbookViewId="0">
      <selection activeCell="B18" sqref="B1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8" t="s">
        <v>50</v>
      </c>
      <c r="C8" s="28"/>
      <c r="D8" s="14" t="s">
        <v>5</v>
      </c>
      <c r="E8" s="5">
        <v>5</v>
      </c>
      <c r="G8" s="4" t="s">
        <v>6</v>
      </c>
      <c r="H8" s="5">
        <v>4</v>
      </c>
      <c r="I8" s="29" t="s">
        <v>7</v>
      </c>
      <c r="J8" s="29"/>
      <c r="K8" s="29"/>
      <c r="L8" s="28" t="s">
        <v>31</v>
      </c>
      <c r="M8" s="28"/>
      <c r="N8" s="28"/>
    </row>
    <row r="10" spans="1:14" ht="13.15" x14ac:dyDescent="0.4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42</v>
      </c>
      <c r="B14" s="9" t="s">
        <v>56</v>
      </c>
      <c r="C14" s="9" t="s">
        <v>43</v>
      </c>
      <c r="D14" s="9" t="s">
        <v>35</v>
      </c>
      <c r="E14" s="9">
        <v>37</v>
      </c>
      <c r="F14" s="9">
        <v>33</v>
      </c>
      <c r="G14" s="9">
        <v>1</v>
      </c>
      <c r="H14" s="10">
        <v>0.92</v>
      </c>
      <c r="I14" s="9">
        <v>3</v>
      </c>
      <c r="J14" s="10">
        <v>0.08</v>
      </c>
      <c r="K14" s="9">
        <v>0</v>
      </c>
      <c r="L14" s="10">
        <v>0</v>
      </c>
      <c r="M14" s="9">
        <v>84</v>
      </c>
      <c r="N14" s="15">
        <v>0.76</v>
      </c>
    </row>
    <row r="15" spans="1:14" s="11" customFormat="1" x14ac:dyDescent="0.35">
      <c r="A15" s="8" t="s">
        <v>42</v>
      </c>
      <c r="B15" s="9" t="s">
        <v>56</v>
      </c>
      <c r="C15" s="9" t="s">
        <v>44</v>
      </c>
      <c r="D15" s="9" t="s">
        <v>35</v>
      </c>
      <c r="E15" s="9">
        <v>21</v>
      </c>
      <c r="F15" s="9">
        <v>13</v>
      </c>
      <c r="G15" s="9">
        <v>8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79</v>
      </c>
      <c r="N15" s="15">
        <v>0.52</v>
      </c>
    </row>
    <row r="16" spans="1:14" s="11" customFormat="1" ht="25.5" x14ac:dyDescent="0.35">
      <c r="A16" s="8" t="s">
        <v>45</v>
      </c>
      <c r="B16" s="9" t="s">
        <v>56</v>
      </c>
      <c r="C16" s="9" t="s">
        <v>46</v>
      </c>
      <c r="D16" s="9" t="s">
        <v>35</v>
      </c>
      <c r="E16" s="9">
        <v>11</v>
      </c>
      <c r="F16" s="9">
        <v>8</v>
      </c>
      <c r="G16" s="9">
        <v>0</v>
      </c>
      <c r="H16" s="10">
        <v>0.73</v>
      </c>
      <c r="I16" s="9">
        <v>3</v>
      </c>
      <c r="J16" s="10">
        <v>0.27</v>
      </c>
      <c r="K16" s="9">
        <v>0</v>
      </c>
      <c r="L16" s="10">
        <v>0</v>
      </c>
      <c r="M16" s="9">
        <v>70</v>
      </c>
      <c r="N16" s="15">
        <v>0.73</v>
      </c>
    </row>
    <row r="17" spans="1:14" s="11" customFormat="1" ht="25.5" x14ac:dyDescent="0.35">
      <c r="A17" s="8" t="s">
        <v>47</v>
      </c>
      <c r="B17" s="9" t="s">
        <v>56</v>
      </c>
      <c r="C17" s="9" t="s">
        <v>36</v>
      </c>
      <c r="D17" s="9" t="s">
        <v>35</v>
      </c>
      <c r="E17" s="9">
        <v>16</v>
      </c>
      <c r="F17" s="9">
        <v>13</v>
      </c>
      <c r="G17" s="9">
        <v>2</v>
      </c>
      <c r="H17" s="21">
        <v>0.94</v>
      </c>
      <c r="I17" s="22">
        <v>1</v>
      </c>
      <c r="J17" s="21">
        <v>0.06</v>
      </c>
      <c r="K17" s="22">
        <v>0</v>
      </c>
      <c r="L17" s="21">
        <v>0</v>
      </c>
      <c r="M17" s="9">
        <v>87</v>
      </c>
      <c r="N17" s="15">
        <v>0.56000000000000005</v>
      </c>
    </row>
    <row r="18" spans="1:14" s="11" customFormat="1" x14ac:dyDescent="0.35">
      <c r="A18" s="8" t="s">
        <v>39</v>
      </c>
      <c r="B18" s="9" t="s">
        <v>56</v>
      </c>
      <c r="C18" s="9" t="s">
        <v>41</v>
      </c>
      <c r="D18" s="9" t="s">
        <v>34</v>
      </c>
      <c r="E18" s="9">
        <v>25</v>
      </c>
      <c r="F18" s="9">
        <v>20</v>
      </c>
      <c r="G18" s="9">
        <v>4</v>
      </c>
      <c r="H18" s="10">
        <v>0.96</v>
      </c>
      <c r="I18" s="9">
        <v>1</v>
      </c>
      <c r="J18" s="10">
        <v>0.04</v>
      </c>
      <c r="K18" s="9">
        <v>0</v>
      </c>
      <c r="L18" s="10">
        <v>0</v>
      </c>
      <c r="M18" s="9">
        <v>88</v>
      </c>
      <c r="N18" s="15">
        <v>0.76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87</v>
      </c>
      <c r="G23" s="17">
        <f>SUM(G14:G22)</f>
        <v>15</v>
      </c>
      <c r="H23" s="18"/>
      <c r="I23" s="17">
        <f t="shared" si="0"/>
        <v>8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81.599999999999994</v>
      </c>
      <c r="N23" s="19">
        <f>AVERAGE(N14:N22)</f>
        <v>0.66600000000000004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6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2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29" t="s">
        <v>7</v>
      </c>
      <c r="J8" s="29"/>
      <c r="K8" s="29"/>
      <c r="L8" s="28" t="str">
        <f>'REPORTE FINAL'!L8</f>
        <v>SEP 22- ENE 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 t="str">
        <f>'REPORTE FINAL'!A14</f>
        <v>ELECTRONICA ANALOGICA</v>
      </c>
      <c r="B14" s="9" t="s">
        <v>30</v>
      </c>
      <c r="C14" s="9" t="str">
        <f>'REPORTE FINAL'!C14</f>
        <v>302A</v>
      </c>
      <c r="D14" s="9" t="str">
        <f>'REPORTE FINAL'!D14</f>
        <v>IEME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35">
      <c r="A16" s="9" t="str">
        <f>'REPORTE FINAL'!A16</f>
        <v>ANALISIS DE CIRCUITOS ELECTRICOS DE CD</v>
      </c>
      <c r="B16" s="9"/>
      <c r="C16" s="9" t="str">
        <f>'REPORTE FINAL'!C16</f>
        <v>402U</v>
      </c>
      <c r="D16" s="9" t="str">
        <f>'REPORTE FINAL'!D16</f>
        <v>IEME</v>
      </c>
      <c r="E16" s="9">
        <f>'REPORTE FINAL'!E16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ANALISIS DE CIRCUITOS ELECTRICOS DE CA</v>
      </c>
      <c r="B17" s="9"/>
      <c r="C17" s="9" t="str">
        <f>'REPORTE FINAL'!C17</f>
        <v>502B</v>
      </c>
      <c r="D17" s="9" t="str">
        <f>'REPORTE FINAL'!D17</f>
        <v>IEME</v>
      </c>
      <c r="E17" s="9">
        <f>'REPORTE FINAL'!E17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 t="str">
        <f>'REPORTE FINAL'!A18</f>
        <v>FUNDAMENTOS DE FISICA</v>
      </c>
      <c r="B18" s="9"/>
      <c r="C18" s="9" t="str">
        <f>'REPORTE FINAL'!C18</f>
        <v>107B</v>
      </c>
      <c r="D18" s="9" t="str">
        <f>'REPORTE FINAL'!D18</f>
        <v>IGEM</v>
      </c>
      <c r="E18" s="9">
        <f>'REPORTE FINAL'!E18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33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3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29" t="s">
        <v>7</v>
      </c>
      <c r="J8" s="29"/>
      <c r="K8" s="29"/>
      <c r="L8" s="28" t="str">
        <f>'REPORTE FINAL'!L8</f>
        <v>SEP 22- ENE 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 t="str">
        <f>'REPORTE FINAL'!A14</f>
        <v>ELECTRONICA ANALOGICA</v>
      </c>
      <c r="B14" s="9"/>
      <c r="C14" s="9" t="str">
        <f>'REPORTE FINAL'!C14</f>
        <v>302A</v>
      </c>
      <c r="D14" s="9" t="str">
        <f>'REPORTE FINAL'!D14</f>
        <v>IEME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ELECTRONICA ANALOGICA</v>
      </c>
      <c r="B15" s="9"/>
      <c r="C15" s="9" t="str">
        <f>'REPORTE FINAL'!C15</f>
        <v>302B</v>
      </c>
      <c r="D15" s="9" t="str">
        <f>'REPORTE FINAL'!D15</f>
        <v>IEME</v>
      </c>
      <c r="E15" s="9">
        <f>'REPORTE FINAL'!E15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35">
      <c r="A16" s="9" t="str">
        <f>'REPORTE FINAL'!A16</f>
        <v>ANALISIS DE CIRCUITOS ELECTRICOS DE CD</v>
      </c>
      <c r="B16" s="9"/>
      <c r="C16" s="9" t="str">
        <f>'REPORTE FINAL'!C16</f>
        <v>402U</v>
      </c>
      <c r="D16" s="9" t="str">
        <f>'REPORTE FINAL'!D16</f>
        <v>IEME</v>
      </c>
      <c r="E16" s="9">
        <f>'REPORTE FINAL'!E16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ANALISIS DE CIRCUITOS ELECTRICOS DE CA</v>
      </c>
      <c r="B17" s="9"/>
      <c r="C17" s="9" t="str">
        <f>'REPORTE FINAL'!C17</f>
        <v>502B</v>
      </c>
      <c r="D17" s="9" t="str">
        <f>'REPORTE FINAL'!D17</f>
        <v>IEME</v>
      </c>
      <c r="E17" s="9">
        <f>'REPORTE FINAL'!E17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 t="str">
        <f>'REPORTE FINAL'!A18</f>
        <v>FUNDAMENTOS DE FISICA</v>
      </c>
      <c r="B18" s="9"/>
      <c r="C18" s="9" t="str">
        <f>'REPORTE FINAL'!C18</f>
        <v>107B</v>
      </c>
      <c r="D18" s="9" t="str">
        <f>'REPORTE FINAL'!D18</f>
        <v>IGEM</v>
      </c>
      <c r="E18" s="9">
        <f>'REPORTE FINAL'!E18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33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4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29" t="s">
        <v>7</v>
      </c>
      <c r="J8" s="29"/>
      <c r="K8" s="29"/>
      <c r="L8" s="28" t="str">
        <f>'REPORTE FINAL'!L8</f>
        <v>SEP 22- ENE 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 t="str">
        <f>'REPORTE FINAL'!A14</f>
        <v>ELECTRONICA ANALOGICA</v>
      </c>
      <c r="B14" s="9"/>
      <c r="C14" s="9" t="str">
        <f>'REPORTE FINAL'!C14</f>
        <v>302A</v>
      </c>
      <c r="D14" s="9" t="str">
        <f>'REPORTE FINAL'!D14</f>
        <v>IEME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ELECTRONICA ANALOGICA</v>
      </c>
      <c r="B15" s="9"/>
      <c r="C15" s="9" t="str">
        <f>'REPORTE FINAL'!C15</f>
        <v>302B</v>
      </c>
      <c r="D15" s="9" t="str">
        <f>'REPORTE FINAL'!D15</f>
        <v>IEME</v>
      </c>
      <c r="E15" s="9">
        <f>'REPORTE FINAL'!E15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35">
      <c r="A16" s="9" t="str">
        <f>'REPORTE FINAL'!A16</f>
        <v>ANALISIS DE CIRCUITOS ELECTRICOS DE CD</v>
      </c>
      <c r="B16" s="9"/>
      <c r="C16" s="9" t="str">
        <f>'REPORTE FINAL'!C16</f>
        <v>402U</v>
      </c>
      <c r="D16" s="9" t="str">
        <f>'REPORTE FINAL'!D16</f>
        <v>IEME</v>
      </c>
      <c r="E16" s="9">
        <f>'REPORTE FINAL'!E16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ANALISIS DE CIRCUITOS ELECTRICOS DE CA</v>
      </c>
      <c r="B17" s="9"/>
      <c r="C17" s="9" t="str">
        <f>'REPORTE FINAL'!C17</f>
        <v>502B</v>
      </c>
      <c r="D17" s="9" t="str">
        <f>'REPORTE FINAL'!D17</f>
        <v>IEME</v>
      </c>
      <c r="E17" s="9">
        <f>'REPORTE FINAL'!E17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 t="str">
        <f>'REPORTE FINAL'!A18</f>
        <v>FUNDAMENTOS DE FISICA</v>
      </c>
      <c r="B18" s="9"/>
      <c r="C18" s="9" t="str">
        <f>'REPORTE FINAL'!C18</f>
        <v>107B</v>
      </c>
      <c r="D18" s="9" t="str">
        <f>'REPORTE FINAL'!D18</f>
        <v>IGEM</v>
      </c>
      <c r="E18" s="9">
        <f>'REPORTE FINAL'!E18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2023-01-16T04:29:45Z</dcterms:modified>
  <cp:category/>
  <cp:contentStatus/>
</cp:coreProperties>
</file>