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7755" activeTab="4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I19" i="25"/>
  <c r="J19" i="25" s="1"/>
  <c r="I18" i="25"/>
  <c r="J18" i="25" s="1"/>
  <c r="I17" i="25"/>
  <c r="J17" i="25" s="1"/>
  <c r="I16" i="25"/>
  <c r="J16" i="25" s="1"/>
  <c r="I15" i="25"/>
  <c r="J15" i="25" s="1"/>
  <c r="I14" i="25"/>
  <c r="J14" i="25" s="1"/>
  <c r="B37" i="25"/>
  <c r="L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L17" i="22"/>
  <c r="I17" i="22"/>
  <c r="J17" i="22" s="1"/>
  <c r="H17" i="22"/>
  <c r="L16" i="22"/>
  <c r="I16" i="22"/>
  <c r="J16" i="22" s="1"/>
  <c r="H16" i="22"/>
  <c r="L15" i="22"/>
  <c r="I15" i="22"/>
  <c r="J15" i="22" s="1"/>
  <c r="H15" i="22"/>
  <c r="I14" i="22"/>
  <c r="J14" i="22" s="1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<sst xmlns="http://schemas.openxmlformats.org/spreadsheetml/2006/main" count="179" uniqueCount="46">
  <si>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</si>
  <si>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</si>
  <si>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</si>
  <si>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</si>
  <si>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</si>
  <si>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</si>
  <si>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</si>
  <si>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</si>
  <si>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Ago-Dic 2022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</si>
  <si>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</si>
  <si>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</si>
  <si>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</si>
  <si>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</si>
  <si>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</si>
  <si>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</si>
  <si>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</si>
  <si>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</si>
  <si>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</si>
  <si>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</si>
  <si>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</si>
  <si>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</si>
  <si>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</si>
  <si>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</si>
  <si>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</si>
  <si>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</si>
  <si>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</si>
  <si>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</si>
  <si>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</si>
  <si>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</si>
  <si>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</si>
  <si>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</si>
  <si>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PROCESOS DE MANUFACTURA</t>
  </si>
  <si>
    <t>IEME</t>
  </si>
  <si>
    <t>TALLER DE ETICA</t>
  </si>
  <si>
    <t>PROCESOS DE FABRICACIÓN</t>
  </si>
  <si>
    <t>302-A</t>
  </si>
  <si>
    <t>302-B</t>
  </si>
  <si>
    <t>101-B</t>
  </si>
  <si>
    <t>401-A</t>
  </si>
  <si>
    <t>311-B</t>
  </si>
  <si>
    <t>311-A</t>
  </si>
  <si>
    <t>II</t>
  </si>
  <si>
    <t>MECA</t>
  </si>
  <si>
    <t>M.I.I. JUAN CARLOS CARDENAS TUFIÑO</t>
  </si>
  <si>
    <t>M.I.I. ESTEBAN DOMINGUEZ FISCAL</t>
  </si>
  <si>
    <t>ELECTROMECANICA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</si>
</sst>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A3" sqref="A3:N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9</v>
      </c>
      <c r="G8" s="4" t="s">
        <v>6</v>
      </c>
      <c r="H8" s="5">
        <v>4</v>
      </c>
      <c r="I8" s="34" t="s">
        <v>7</v>
      </c>
      <c r="J8" s="34"/>
      <c r="K8" s="34"/>
      <c r="L8" s="28" t="s">
        <v>8</v>
      </c>
      <c r="M8" s="28"/>
      <c r="N8" s="28"/>
    </row>
    <row r="10" spans="1:14" x14ac:dyDescent="0.2">
      <c r="A10" s="4" t="s">
        <v>9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10</v>
      </c>
      <c r="B12" s="32" t="s">
        <v>11</v>
      </c>
      <c r="C12" s="32" t="s">
        <v>12</v>
      </c>
      <c r="D12" s="23" t="s">
        <v>13</v>
      </c>
      <c r="E12" s="23" t="s">
        <v>14</v>
      </c>
      <c r="F12" s="23" t="s">
        <v>15</v>
      </c>
      <c r="G12" s="23"/>
      <c r="H12" s="23" t="s">
        <v>16</v>
      </c>
      <c r="I12" s="23" t="s">
        <v>17</v>
      </c>
      <c r="J12" s="23" t="s">
        <v>18</v>
      </c>
      <c r="K12" s="23" t="s">
        <v>19</v>
      </c>
      <c r="L12" s="23" t="s">
        <v>20</v>
      </c>
      <c r="M12" s="23" t="s">
        <v>21</v>
      </c>
      <c r="N12" s="29" t="s">
        <v>22</v>
      </c>
    </row>
    <row r="13" spans="1:14" x14ac:dyDescent="0.2">
      <c r="A13" s="36"/>
      <c r="B13" s="33"/>
      <c r="C13" s="33"/>
      <c r="D13" s="24"/>
      <c r="E13" s="24"/>
      <c r="F13" s="7" t="s">
        <v>23</v>
      </c>
      <c r="G13" s="7" t="s">
        <v>24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8"/>
      <c r="B14" s="9"/>
      <c r="C14" s="9"/>
      <c r="D14" s="9"/>
      <c r="E14" s="9"/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</row>
    <row r="15" spans="1:14" s="11" customFormat="1" x14ac:dyDescent="0.2">
      <c r="A15" s="8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25</v>
      </c>
      <c r="B28" s="17" t="s">
        <v>26</v>
      </c>
      <c r="C28" s="17" t="s">
        <v>26</v>
      </c>
      <c r="D28" s="17" t="s">
        <v>26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27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28</v>
      </c>
      <c r="C33" s="25"/>
      <c r="D33" s="25"/>
      <c r="G33" s="26" t="s">
        <v>29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>
        <f>B10</f>
        <v>0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P21" sqref="P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f>'1'!E8</f>
        <v>9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Ago-Dic 2022</v>
      </c>
      <c r="M8" s="28"/>
      <c r="N8" s="28"/>
    </row>
    <row r="10" spans="1:14" x14ac:dyDescent="0.2">
      <c r="A10" s="4" t="s">
        <v>9</v>
      </c>
      <c r="B10" s="28">
        <f>'1'!B10</f>
        <v>0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10</v>
      </c>
      <c r="B12" s="32" t="s">
        <v>11</v>
      </c>
      <c r="C12" s="32" t="s">
        <v>12</v>
      </c>
      <c r="D12" s="23" t="s">
        <v>13</v>
      </c>
      <c r="E12" s="23" t="s">
        <v>14</v>
      </c>
      <c r="F12" s="23" t="s">
        <v>15</v>
      </c>
      <c r="G12" s="23"/>
      <c r="H12" s="23" t="s">
        <v>16</v>
      </c>
      <c r="I12" s="23" t="s">
        <v>17</v>
      </c>
      <c r="J12" s="23" t="s">
        <v>18</v>
      </c>
      <c r="K12" s="23" t="s">
        <v>19</v>
      </c>
      <c r="L12" s="23" t="s">
        <v>20</v>
      </c>
      <c r="M12" s="23" t="s">
        <v>21</v>
      </c>
      <c r="N12" s="29" t="s">
        <v>22</v>
      </c>
    </row>
    <row r="13" spans="1:14" x14ac:dyDescent="0.2">
      <c r="A13" s="36"/>
      <c r="B13" s="33"/>
      <c r="C13" s="33"/>
      <c r="D13" s="24"/>
      <c r="E13" s="24"/>
      <c r="F13" s="7" t="s">
        <v>23</v>
      </c>
      <c r="G13" s="7" t="s">
        <v>24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>
        <f>'1'!A14</f>
        <v>0</v>
      </c>
      <c r="B14" s="9"/>
      <c r="C14" s="9">
        <f>'1'!C14</f>
        <v>0</v>
      </c>
      <c r="D14" s="9">
        <f>'1'!D14</f>
        <v>0</v>
      </c>
      <c r="E14" s="9">
        <f>'1'!E14</f>
        <v>0</v>
      </c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</row>
    <row r="15" spans="1:14" s="11" customFormat="1" x14ac:dyDescent="0.2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25</v>
      </c>
      <c r="B28" s="17" t="s">
        <v>26</v>
      </c>
      <c r="C28" s="17" t="s">
        <v>26</v>
      </c>
      <c r="D28" s="17" t="s">
        <v>26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27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28</v>
      </c>
      <c r="C33" s="25"/>
      <c r="D33" s="25"/>
      <c r="G33" s="26" t="s">
        <v>29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>
        <f>B10</f>
        <v>0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9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Ago-Dic 2022</v>
      </c>
      <c r="M8" s="28"/>
      <c r="N8" s="28"/>
    </row>
    <row r="10" spans="1:14" x14ac:dyDescent="0.2">
      <c r="A10" s="4" t="s">
        <v>9</v>
      </c>
      <c r="B10" s="28">
        <f>'1'!B10</f>
        <v>0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10</v>
      </c>
      <c r="B12" s="32" t="s">
        <v>11</v>
      </c>
      <c r="C12" s="32" t="s">
        <v>12</v>
      </c>
      <c r="D12" s="23" t="s">
        <v>13</v>
      </c>
      <c r="E12" s="23" t="s">
        <v>14</v>
      </c>
      <c r="F12" s="23" t="s">
        <v>15</v>
      </c>
      <c r="G12" s="23"/>
      <c r="H12" s="23" t="s">
        <v>16</v>
      </c>
      <c r="I12" s="23" t="s">
        <v>17</v>
      </c>
      <c r="J12" s="23" t="s">
        <v>18</v>
      </c>
      <c r="K12" s="23" t="s">
        <v>19</v>
      </c>
      <c r="L12" s="23" t="s">
        <v>20</v>
      </c>
      <c r="M12" s="23" t="s">
        <v>21</v>
      </c>
      <c r="N12" s="29" t="s">
        <v>22</v>
      </c>
    </row>
    <row r="13" spans="1:14" x14ac:dyDescent="0.2">
      <c r="A13" s="36"/>
      <c r="B13" s="33"/>
      <c r="C13" s="33"/>
      <c r="D13" s="24"/>
      <c r="E13" s="24"/>
      <c r="F13" s="7" t="s">
        <v>23</v>
      </c>
      <c r="G13" s="7" t="s">
        <v>24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>
        <f>'1'!A14</f>
        <v>0</v>
      </c>
      <c r="B14" s="9"/>
      <c r="C14" s="9">
        <f>'1'!C14</f>
        <v>0</v>
      </c>
      <c r="D14" s="9">
        <f>'1'!D14</f>
        <v>0</v>
      </c>
      <c r="E14" s="9">
        <f>'1'!E14</f>
        <v>0</v>
      </c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</row>
    <row r="15" spans="1:14" s="11" customFormat="1" x14ac:dyDescent="0.2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25</v>
      </c>
      <c r="B28" s="17" t="s">
        <v>26</v>
      </c>
      <c r="C28" s="17" t="s">
        <v>26</v>
      </c>
      <c r="D28" s="17" t="s">
        <v>26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27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28</v>
      </c>
      <c r="C33" s="25"/>
      <c r="D33" s="25"/>
      <c r="G33" s="26" t="s">
        <v>29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>
        <f>B10</f>
        <v>0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9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Ago-Dic 2022</v>
      </c>
      <c r="M8" s="28"/>
      <c r="N8" s="28"/>
    </row>
    <row r="10" spans="1:14" x14ac:dyDescent="0.2">
      <c r="A10" s="4" t="s">
        <v>9</v>
      </c>
      <c r="B10" s="28">
        <f>'1'!B10</f>
        <v>0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10</v>
      </c>
      <c r="B12" s="32" t="s">
        <v>11</v>
      </c>
      <c r="C12" s="32" t="s">
        <v>12</v>
      </c>
      <c r="D12" s="23" t="s">
        <v>13</v>
      </c>
      <c r="E12" s="23" t="s">
        <v>14</v>
      </c>
      <c r="F12" s="23" t="s">
        <v>15</v>
      </c>
      <c r="G12" s="23"/>
      <c r="H12" s="23" t="s">
        <v>16</v>
      </c>
      <c r="I12" s="23" t="s">
        <v>17</v>
      </c>
      <c r="J12" s="23" t="s">
        <v>18</v>
      </c>
      <c r="K12" s="23" t="s">
        <v>19</v>
      </c>
      <c r="L12" s="23" t="s">
        <v>20</v>
      </c>
      <c r="M12" s="23" t="s">
        <v>21</v>
      </c>
      <c r="N12" s="29" t="s">
        <v>22</v>
      </c>
    </row>
    <row r="13" spans="1:14" x14ac:dyDescent="0.2">
      <c r="A13" s="36"/>
      <c r="B13" s="33"/>
      <c r="C13" s="33"/>
      <c r="D13" s="24"/>
      <c r="E13" s="24"/>
      <c r="F13" s="7" t="s">
        <v>23</v>
      </c>
      <c r="G13" s="7" t="s">
        <v>24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>
        <f>'1'!A14</f>
        <v>0</v>
      </c>
      <c r="B14" s="9"/>
      <c r="C14" s="9">
        <f>'1'!C14</f>
        <v>0</v>
      </c>
      <c r="D14" s="9">
        <f>'1'!D14</f>
        <v>0</v>
      </c>
      <c r="E14" s="9">
        <f>'1'!E14</f>
        <v>0</v>
      </c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</row>
    <row r="15" spans="1:14" s="11" customFormat="1" x14ac:dyDescent="0.2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25</v>
      </c>
      <c r="B28" s="17" t="s">
        <v>26</v>
      </c>
      <c r="C28" s="17" t="s">
        <v>26</v>
      </c>
      <c r="D28" s="17" t="s">
        <v>26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27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28</v>
      </c>
      <c r="C33" s="25"/>
      <c r="D33" s="25"/>
      <c r="G33" s="26" t="s">
        <v>29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>
        <f>B10</f>
        <v>0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zoomScale="120" zoomScaleNormal="120" zoomScaleSheetLayoutView="100" workbookViewId="0">
      <selection activeCell="H8" sqref="H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45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1</v>
      </c>
      <c r="C8" s="28"/>
      <c r="D8" s="14" t="s">
        <v>5</v>
      </c>
      <c r="E8" s="20">
        <v>6</v>
      </c>
      <c r="F8"/>
      <c r="G8" s="4" t="s">
        <v>6</v>
      </c>
      <c r="H8" s="20">
        <v>4</v>
      </c>
      <c r="I8" s="34" t="s">
        <v>7</v>
      </c>
      <c r="J8" s="34"/>
      <c r="K8" s="34"/>
      <c r="L8" s="28" t="str">
        <f>'1'!L8</f>
        <v>Ago-Dic 2022</v>
      </c>
      <c r="M8" s="28"/>
      <c r="N8" s="28"/>
    </row>
    <row r="10" spans="1:14" x14ac:dyDescent="0.2">
      <c r="A10" s="4" t="s">
        <v>9</v>
      </c>
      <c r="B10" s="28" t="s">
        <v>43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10</v>
      </c>
      <c r="B12" s="32" t="s">
        <v>11</v>
      </c>
      <c r="C12" s="32" t="s">
        <v>12</v>
      </c>
      <c r="D12" s="23" t="s">
        <v>13</v>
      </c>
      <c r="E12" s="23" t="s">
        <v>14</v>
      </c>
      <c r="F12" s="23" t="s">
        <v>15</v>
      </c>
      <c r="G12" s="23"/>
      <c r="H12" s="23" t="s">
        <v>16</v>
      </c>
      <c r="I12" s="23" t="s">
        <v>17</v>
      </c>
      <c r="J12" s="23" t="s">
        <v>18</v>
      </c>
      <c r="K12" s="23" t="s">
        <v>19</v>
      </c>
      <c r="L12" s="23" t="s">
        <v>20</v>
      </c>
      <c r="M12" s="23" t="s">
        <v>21</v>
      </c>
      <c r="N12" s="29" t="s">
        <v>22</v>
      </c>
    </row>
    <row r="13" spans="1:14" x14ac:dyDescent="0.2">
      <c r="A13" s="36"/>
      <c r="B13" s="33"/>
      <c r="C13" s="33"/>
      <c r="D13" s="24"/>
      <c r="E13" s="24"/>
      <c r="F13" s="7" t="s">
        <v>23</v>
      </c>
      <c r="G13" s="7" t="s">
        <v>24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">
        <v>31</v>
      </c>
      <c r="B14" s="9"/>
      <c r="C14" s="9" t="s">
        <v>35</v>
      </c>
      <c r="D14" s="9" t="s">
        <v>32</v>
      </c>
      <c r="E14" s="9">
        <v>35</v>
      </c>
      <c r="F14" s="9">
        <v>0</v>
      </c>
      <c r="G14" s="9"/>
      <c r="H14" s="10">
        <f t="shared" ref="H14:H27" si="0">F14/E14</f>
        <v>0</v>
      </c>
      <c r="I14" s="9">
        <f t="shared" ref="I14:I28" si="1">(E14-SUM(F14:G14))-K14</f>
        <v>35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">
        <v>31</v>
      </c>
      <c r="B15" s="9"/>
      <c r="C15" s="9" t="s">
        <v>36</v>
      </c>
      <c r="D15" s="9" t="s">
        <v>32</v>
      </c>
      <c r="E15" s="9">
        <v>25</v>
      </c>
      <c r="F15" s="9">
        <v>0</v>
      </c>
      <c r="G15" s="9"/>
      <c r="H15" s="10">
        <f t="shared" si="0"/>
        <v>0</v>
      </c>
      <c r="I15" s="9">
        <f t="shared" si="1"/>
        <v>25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">
        <v>33</v>
      </c>
      <c r="B16" s="9"/>
      <c r="C16" s="9" t="s">
        <v>37</v>
      </c>
      <c r="D16" s="9" t="s">
        <v>41</v>
      </c>
      <c r="E16" s="9">
        <v>30</v>
      </c>
      <c r="F16" s="9">
        <v>0</v>
      </c>
      <c r="G16" s="9"/>
      <c r="H16" s="10">
        <f t="shared" si="0"/>
        <v>0</v>
      </c>
      <c r="I16" s="9">
        <f t="shared" si="1"/>
        <v>30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">
        <v>34</v>
      </c>
      <c r="B17" s="9"/>
      <c r="C17" s="9" t="s">
        <v>38</v>
      </c>
      <c r="D17" s="9" t="s">
        <v>41</v>
      </c>
      <c r="E17" s="9">
        <v>8</v>
      </c>
      <c r="F17" s="9">
        <v>0</v>
      </c>
      <c r="G17" s="9"/>
      <c r="H17" s="10">
        <f t="shared" si="0"/>
        <v>0</v>
      </c>
      <c r="I17" s="9">
        <f t="shared" si="1"/>
        <v>8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">
        <v>34</v>
      </c>
      <c r="B18" s="9"/>
      <c r="C18" s="9" t="s">
        <v>39</v>
      </c>
      <c r="D18" s="9" t="s">
        <v>42</v>
      </c>
      <c r="E18" s="9">
        <v>18</v>
      </c>
      <c r="F18" s="9">
        <v>0</v>
      </c>
      <c r="G18" s="9"/>
      <c r="H18" s="10">
        <f t="shared" si="0"/>
        <v>0</v>
      </c>
      <c r="I18" s="9">
        <f t="shared" si="1"/>
        <v>18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5.5" x14ac:dyDescent="0.2">
      <c r="A19" s="9" t="s">
        <v>34</v>
      </c>
      <c r="B19" s="9"/>
      <c r="C19" s="9" t="s">
        <v>40</v>
      </c>
      <c r="D19" s="9" t="s">
        <v>42</v>
      </c>
      <c r="E19" s="9">
        <v>19</v>
      </c>
      <c r="F19" s="9">
        <v>0</v>
      </c>
      <c r="G19" s="9"/>
      <c r="H19" s="10">
        <f t="shared" si="0"/>
        <v>0</v>
      </c>
      <c r="I19" s="9">
        <f t="shared" si="1"/>
        <v>19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25</v>
      </c>
      <c r="B28" s="17" t="s">
        <v>26</v>
      </c>
      <c r="C28" s="17" t="s">
        <v>26</v>
      </c>
      <c r="D28" s="17" t="s">
        <v>26</v>
      </c>
      <c r="E28" s="17">
        <f>SUM(E14:E27)</f>
        <v>135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135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27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28</v>
      </c>
      <c r="C33" s="25"/>
      <c r="D33" s="25"/>
      <c r="G33" s="26" t="s">
        <v>29</v>
      </c>
      <c r="H33" s="26"/>
      <c r="I33" s="26"/>
      <c r="J33" s="26"/>
    </row>
    <row r="34" spans="1:10" ht="62.25" customHeight="1" x14ac:dyDescent="0.2">
      <c r="B34" s="27" t="s">
        <v>43</v>
      </c>
      <c r="C34" s="27"/>
      <c r="D34" s="27"/>
      <c r="G34" s="28" t="s">
        <v>44</v>
      </c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M.I.I. JUAN CARLOS CARDENAS TUFIÑO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Master</cp:lastModifiedBy>
  <cp:revision/>
  <dcterms:created xsi:type="dcterms:W3CDTF">2021-11-22T14:45:25Z</dcterms:created>
  <dcterms:modified xsi:type="dcterms:W3CDTF">2022-10-07T02:58:03Z</dcterms:modified>
</cp:coreProperties>
</file>