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4956A158-B743-4267-BCAD-1CD888533A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G28" i="2"/>
  <c r="F28" i="2"/>
  <c r="I27" i="2"/>
  <c r="J27" i="2" s="1"/>
  <c r="E27" i="2"/>
  <c r="L27" i="2" s="1"/>
  <c r="D27" i="2"/>
  <c r="C27" i="2"/>
  <c r="A27" i="2"/>
  <c r="I26" i="2"/>
  <c r="J26" i="2" s="1"/>
  <c r="E26" i="2"/>
  <c r="L26" i="2" s="1"/>
  <c r="D26" i="2"/>
  <c r="C26" i="2"/>
  <c r="A26" i="2"/>
  <c r="E25" i="2"/>
  <c r="L25" i="2" s="1"/>
  <c r="D25" i="2"/>
  <c r="C25" i="2"/>
  <c r="A25" i="2"/>
  <c r="I24" i="2"/>
  <c r="J24" i="2" s="1"/>
  <c r="E24" i="2"/>
  <c r="L24" i="2" s="1"/>
  <c r="D24" i="2"/>
  <c r="C24" i="2"/>
  <c r="A24" i="2"/>
  <c r="I23" i="2"/>
  <c r="J23" i="2" s="1"/>
  <c r="E23" i="2"/>
  <c r="L23" i="2" s="1"/>
  <c r="D23" i="2"/>
  <c r="C23" i="2"/>
  <c r="A23" i="2"/>
  <c r="I22" i="2"/>
  <c r="J22" i="2" s="1"/>
  <c r="E22" i="2"/>
  <c r="L22" i="2" s="1"/>
  <c r="D22" i="2"/>
  <c r="C22" i="2"/>
  <c r="A22" i="2"/>
  <c r="E21" i="2"/>
  <c r="L21" i="2" s="1"/>
  <c r="D21" i="2"/>
  <c r="C21" i="2"/>
  <c r="A21" i="2"/>
  <c r="I20" i="2"/>
  <c r="J20" i="2" s="1"/>
  <c r="E20" i="2"/>
  <c r="L20" i="2" s="1"/>
  <c r="D20" i="2"/>
  <c r="C20" i="2"/>
  <c r="A20" i="2"/>
  <c r="I19" i="2"/>
  <c r="J19" i="2" s="1"/>
  <c r="E19" i="2"/>
  <c r="L19" i="2" s="1"/>
  <c r="D19" i="2"/>
  <c r="C19" i="2"/>
  <c r="A19" i="2"/>
  <c r="I18" i="2"/>
  <c r="J18" i="2" s="1"/>
  <c r="E18" i="2"/>
  <c r="L18" i="2" s="1"/>
  <c r="D18" i="2"/>
  <c r="C18" i="2"/>
  <c r="A18" i="2"/>
  <c r="E17" i="2"/>
  <c r="L17" i="2" s="1"/>
  <c r="D17" i="2"/>
  <c r="C17" i="2"/>
  <c r="A17" i="2"/>
  <c r="E16" i="2"/>
  <c r="L16" i="2" s="1"/>
  <c r="D16" i="2"/>
  <c r="C16" i="2"/>
  <c r="A16" i="2"/>
  <c r="E15" i="2"/>
  <c r="L15" i="2" s="1"/>
  <c r="D15" i="2"/>
  <c r="C15" i="2"/>
  <c r="A15" i="2"/>
  <c r="E14" i="2"/>
  <c r="L14" i="2" s="1"/>
  <c r="D14" i="2"/>
  <c r="C14" i="2"/>
  <c r="A14" i="2"/>
  <c r="B10" i="2"/>
  <c r="B37" i="2" s="1"/>
  <c r="L8" i="2"/>
  <c r="H8" i="2"/>
  <c r="E8" i="2"/>
  <c r="M28" i="1"/>
  <c r="G28" i="1"/>
  <c r="F28" i="1"/>
  <c r="E28" i="1"/>
  <c r="I15" i="2" l="1"/>
  <c r="J15" i="2" s="1"/>
  <c r="I16" i="5"/>
  <c r="J16" i="5" s="1"/>
  <c r="I16" i="2"/>
  <c r="J16" i="2" s="1"/>
  <c r="H16" i="5"/>
  <c r="I14" i="2"/>
  <c r="J14" i="2" s="1"/>
  <c r="H14" i="5"/>
  <c r="I17" i="2"/>
  <c r="J17" i="2" s="1"/>
  <c r="I21" i="2"/>
  <c r="J21" i="2" s="1"/>
  <c r="I25" i="2"/>
  <c r="J25" i="2" s="1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28" i="2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  <c r="H28" i="2"/>
  <c r="I28" i="2"/>
  <c r="J28" i="2" s="1"/>
  <c r="L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<sst xmlns="http://schemas.openxmlformats.org/spreadsheetml/2006/main" count="179" uniqueCount="48">
  <si>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</si>
  <si>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</si>
  <si>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</si>
  <si>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</si>
  <si>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</si>
  <si>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</si>
  <si>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</si>
  <si>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</si>
  <si>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</si>
  <si>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</si>
  <si>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</si>
  <si>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</si>
  <si>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</si>
  <si>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</si>
  <si>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</si>
  <si>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</si>
  <si>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</si>
  <si>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</si>
  <si>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</si>
  <si>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</si>
  <si>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</si>
  <si>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</si>
  <si>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</si>
  <si>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</si>
  <si>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</si>
  <si>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</si>
  <si>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</si>
  <si>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</si>
  <si>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</si>
  <si>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</si>
  <si>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</si>
  <si>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</si>
  <si>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</si>
  <si>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SEP 22- ENE 23</t>
  </si>
  <si>
    <t>L.C. MANUEL DE JESUS CANO BUSTAMANTE</t>
  </si>
  <si>
    <t>DLA</t>
  </si>
  <si>
    <t>II</t>
  </si>
  <si>
    <t>III</t>
  </si>
  <si>
    <t>705 A</t>
  </si>
  <si>
    <t>405 A</t>
  </si>
  <si>
    <t>IND</t>
  </si>
  <si>
    <t>FUNCIÓN ADMINISTRATIVA II</t>
  </si>
  <si>
    <t>ORGANIZACIONES INTELIGENTES</t>
  </si>
  <si>
    <t>FUNDAMENTOS DE MERCADO</t>
  </si>
  <si>
    <t>ECONOMIA</t>
  </si>
  <si>
    <t>305 A</t>
  </si>
  <si>
    <t>301 A</t>
  </si>
  <si>
    <t>L.A.E.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</si>
</sst>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name val="Arial"/>
    </font>
    <font>
      <sz val="10"/>
      <name val="Arial"/>
    </font>
    <font>
      <b/>
      <sz val="11"/>
      <name val="Arial"/>
    </font>
    <font>
      <b/>
      <sz val="10"/>
      <name val="Arial"/>
    </font>
    <font>
      <sz val="11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9" fontId="7" fillId="0" borderId="17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topLeftCell="A8" workbookViewId="0">
      <selection activeCell="L43" sqref="L43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6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6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A6" s="37" t="s">
        <v>31</v>
      </c>
      <c r="B6" s="21"/>
      <c r="C6" s="21"/>
      <c r="D6" s="21"/>
      <c r="E6" s="38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2" t="s">
        <v>5</v>
      </c>
      <c r="C8" s="23"/>
      <c r="D8" s="6" t="s">
        <v>6</v>
      </c>
      <c r="E8" s="7">
        <v>4</v>
      </c>
      <c r="F8" s="1"/>
      <c r="G8" s="4" t="s">
        <v>7</v>
      </c>
      <c r="H8" s="7">
        <v>4</v>
      </c>
      <c r="I8" s="20" t="s">
        <v>8</v>
      </c>
      <c r="J8" s="21"/>
      <c r="K8" s="21"/>
      <c r="L8" s="22" t="s">
        <v>33</v>
      </c>
      <c r="M8" s="23"/>
      <c r="N8" s="23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2" t="s">
        <v>47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4" t="s">
        <v>10</v>
      </c>
      <c r="B12" s="26" t="s">
        <v>11</v>
      </c>
      <c r="C12" s="26" t="s">
        <v>12</v>
      </c>
      <c r="D12" s="28" t="s">
        <v>13</v>
      </c>
      <c r="E12" s="28" t="s">
        <v>14</v>
      </c>
      <c r="F12" s="29" t="s">
        <v>15</v>
      </c>
      <c r="G12" s="30"/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8" t="s">
        <v>21</v>
      </c>
      <c r="N12" s="32" t="s">
        <v>22</v>
      </c>
    </row>
    <row r="13" spans="1:14" ht="12.75" customHeight="1" x14ac:dyDescent="0.2">
      <c r="A13" s="25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33"/>
    </row>
    <row r="14" spans="1:14" ht="12.75" customHeight="1" x14ac:dyDescent="0.2">
      <c r="A14" s="10" t="s">
        <v>41</v>
      </c>
      <c r="B14" s="11" t="s">
        <v>22</v>
      </c>
      <c r="C14" s="11" t="s">
        <v>45</v>
      </c>
      <c r="D14" s="11" t="s">
        <v>35</v>
      </c>
      <c r="E14" s="42">
        <v>32</v>
      </c>
      <c r="F14" s="42">
        <v>27</v>
      </c>
      <c r="G14" s="11"/>
      <c r="H14" s="12"/>
      <c r="I14" s="11">
        <v>0</v>
      </c>
      <c r="J14" s="12"/>
      <c r="K14" s="11">
        <v>0</v>
      </c>
      <c r="L14" s="12">
        <v>0</v>
      </c>
      <c r="M14" s="42">
        <v>77</v>
      </c>
      <c r="N14" s="43">
        <v>0.56000000000000005</v>
      </c>
    </row>
    <row r="15" spans="1:14" ht="12.75" customHeight="1" x14ac:dyDescent="0.2">
      <c r="A15" s="10" t="s">
        <v>42</v>
      </c>
      <c r="B15" s="11" t="s">
        <v>22</v>
      </c>
      <c r="C15" s="11" t="s">
        <v>38</v>
      </c>
      <c r="D15" s="11" t="s">
        <v>35</v>
      </c>
      <c r="E15" s="42">
        <v>35</v>
      </c>
      <c r="F15" s="42">
        <v>34</v>
      </c>
      <c r="G15" s="11"/>
      <c r="H15" s="12"/>
      <c r="I15" s="11">
        <v>0</v>
      </c>
      <c r="J15" s="12"/>
      <c r="K15" s="11">
        <v>0</v>
      </c>
      <c r="L15" s="12">
        <v>0</v>
      </c>
      <c r="M15" s="42">
        <v>86.8</v>
      </c>
      <c r="N15" s="43">
        <v>0.48</v>
      </c>
    </row>
    <row r="16" spans="1:14" ht="12.75" customHeight="1" x14ac:dyDescent="0.2">
      <c r="A16" s="10" t="s">
        <v>43</v>
      </c>
      <c r="B16" s="11" t="s">
        <v>22</v>
      </c>
      <c r="C16" s="11" t="s">
        <v>39</v>
      </c>
      <c r="D16" s="11" t="s">
        <v>35</v>
      </c>
      <c r="E16" s="42">
        <v>6</v>
      </c>
      <c r="F16" s="42">
        <v>6</v>
      </c>
      <c r="G16" s="11"/>
      <c r="H16" s="12"/>
      <c r="I16" s="11">
        <v>0</v>
      </c>
      <c r="J16" s="12"/>
      <c r="K16" s="11">
        <v>0</v>
      </c>
      <c r="L16" s="12">
        <v>0</v>
      </c>
      <c r="M16" s="42">
        <v>81.33</v>
      </c>
      <c r="N16" s="43">
        <v>0.5</v>
      </c>
    </row>
    <row r="17" spans="1:14" ht="12.75" customHeight="1" x14ac:dyDescent="0.2">
      <c r="A17" s="10" t="s">
        <v>44</v>
      </c>
      <c r="B17" s="11" t="s">
        <v>22</v>
      </c>
      <c r="C17" s="11" t="s">
        <v>46</v>
      </c>
      <c r="D17" s="11" t="s">
        <v>40</v>
      </c>
      <c r="E17" s="42">
        <v>20</v>
      </c>
      <c r="F17" s="42">
        <v>20</v>
      </c>
      <c r="G17" s="11"/>
      <c r="H17" s="12"/>
      <c r="I17" s="11">
        <v>0</v>
      </c>
      <c r="J17" s="12"/>
      <c r="K17" s="11">
        <v>0</v>
      </c>
      <c r="L17" s="12">
        <v>0</v>
      </c>
      <c r="M17" s="42">
        <v>90.5</v>
      </c>
      <c r="N17" s="43">
        <v>0.3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93</v>
      </c>
      <c r="F28" s="15">
        <f t="shared" si="0"/>
        <v>87</v>
      </c>
      <c r="G28" s="15">
        <f t="shared" si="0"/>
        <v>0</v>
      </c>
      <c r="H28" s="16"/>
      <c r="I28" s="15">
        <v>0</v>
      </c>
      <c r="J28" s="16"/>
      <c r="K28" s="15">
        <v>0</v>
      </c>
      <c r="L28" s="16">
        <v>0</v>
      </c>
      <c r="M28" s="15">
        <f>AVERAGE(M14:M27)</f>
        <v>83.907499999999999</v>
      </c>
      <c r="N28" s="17">
        <v>0.63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4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9" t="s">
        <v>28</v>
      </c>
      <c r="C33" s="21"/>
      <c r="D33" s="21"/>
      <c r="E33" s="1"/>
      <c r="F33" s="1"/>
      <c r="G33" s="36" t="s">
        <v>29</v>
      </c>
      <c r="H33" s="21"/>
      <c r="I33" s="21"/>
      <c r="J33" s="21"/>
      <c r="K33" s="1"/>
      <c r="L33" s="1"/>
      <c r="M33" s="1"/>
      <c r="N33" s="1"/>
    </row>
    <row r="34" spans="1:14" ht="62.25" customHeight="1" x14ac:dyDescent="0.2">
      <c r="A34" s="1"/>
      <c r="B34" s="40"/>
      <c r="C34" s="23"/>
      <c r="D34" s="23"/>
      <c r="E34" s="1"/>
      <c r="F34" s="1"/>
      <c r="G34" s="22"/>
      <c r="H34" s="23"/>
      <c r="I34" s="23"/>
      <c r="J34" s="23"/>
      <c r="K34" s="1"/>
      <c r="L34" s="1"/>
      <c r="M34" s="1"/>
      <c r="N34" s="1"/>
    </row>
    <row r="35" spans="1:14" ht="12.75" hidden="1" customHeight="1" x14ac:dyDescent="0.2">
      <c r="A35" s="41" t="e">
        <v>#REF!</v>
      </c>
      <c r="B35" s="21"/>
      <c r="C35" s="8"/>
      <c r="D35" s="1"/>
      <c r="E35" s="41"/>
      <c r="F35" s="21"/>
      <c r="G35" s="21"/>
      <c r="H35" s="21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5" t="str">
        <f>B10</f>
        <v>L.A.E. RENATA RAMOS MORENO</v>
      </c>
      <c r="C37" s="21"/>
      <c r="D37" s="21"/>
      <c r="E37" s="19"/>
      <c r="F37" s="19"/>
      <c r="G37" s="35" t="s">
        <v>34</v>
      </c>
      <c r="H37" s="21"/>
      <c r="I37" s="21"/>
      <c r="J37" s="2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workbookViewId="0">
      <selection activeCell="O17" sqref="O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6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6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A6" s="37" t="s">
        <v>3</v>
      </c>
      <c r="B6" s="21"/>
      <c r="C6" s="21"/>
      <c r="D6" s="21"/>
      <c r="E6" s="38"/>
      <c r="F6" s="23"/>
      <c r="G6" s="23"/>
      <c r="H6" s="23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2">
        <v>2</v>
      </c>
      <c r="C8" s="23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0" t="s">
        <v>8</v>
      </c>
      <c r="J8" s="21"/>
      <c r="K8" s="21"/>
      <c r="L8" s="22" t="str">
        <f>'1'!L8</f>
        <v>SEP 22- ENE 23</v>
      </c>
      <c r="M8" s="23"/>
      <c r="N8" s="23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2" t="str">
        <f>'1'!B10</f>
        <v>L.A.E. RENATA RAMOS MORENO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4" t="s">
        <v>10</v>
      </c>
      <c r="B12" s="26" t="s">
        <v>11</v>
      </c>
      <c r="C12" s="26" t="s">
        <v>12</v>
      </c>
      <c r="D12" s="28" t="s">
        <v>13</v>
      </c>
      <c r="E12" s="28" t="s">
        <v>14</v>
      </c>
      <c r="F12" s="29" t="s">
        <v>15</v>
      </c>
      <c r="G12" s="30"/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8" t="s">
        <v>21</v>
      </c>
      <c r="N12" s="32" t="s">
        <v>22</v>
      </c>
    </row>
    <row r="13" spans="1:14" ht="12.75" customHeight="1" x14ac:dyDescent="0.2">
      <c r="A13" s="25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33"/>
    </row>
    <row r="14" spans="1:14" ht="12.75" customHeight="1" x14ac:dyDescent="0.2">
      <c r="A14" s="11" t="str">
        <f>'1'!A14</f>
        <v>FUNCIÓN ADMINISTRATIVA II</v>
      </c>
      <c r="B14" s="11" t="s">
        <v>36</v>
      </c>
      <c r="C14" s="11" t="str">
        <f>'1'!C14</f>
        <v>305 A</v>
      </c>
      <c r="D14" s="11" t="str">
        <f>'1'!D14</f>
        <v>DLA</v>
      </c>
      <c r="E14" s="11">
        <f>'1'!E14</f>
        <v>32</v>
      </c>
      <c r="F14" s="11">
        <v>17</v>
      </c>
      <c r="G14" s="11"/>
      <c r="H14" s="12">
        <f t="shared" ref="H14:H27" si="0">F14/E14</f>
        <v>0.53125</v>
      </c>
      <c r="I14" s="11">
        <f t="shared" ref="I14:I28" si="1">(E14-SUM(F14:G14))-K14</f>
        <v>15</v>
      </c>
      <c r="J14" s="12">
        <f t="shared" ref="J14:J28" si="2">I14/E14</f>
        <v>0.46875</v>
      </c>
      <c r="K14" s="11"/>
      <c r="L14" s="12">
        <f t="shared" ref="L14:L28" si="3">K14/E14</f>
        <v>0</v>
      </c>
      <c r="M14" s="11">
        <v>83.52</v>
      </c>
      <c r="N14" s="13">
        <v>0.58819999999999995</v>
      </c>
    </row>
    <row r="15" spans="1:14" ht="12.75" customHeight="1" x14ac:dyDescent="0.2">
      <c r="A15" s="11" t="str">
        <f>'1'!A15</f>
        <v>ORGANIZACIONES INTELIGENTES</v>
      </c>
      <c r="B15" s="11"/>
      <c r="C15" s="11" t="str">
        <f>'1'!C15</f>
        <v>705 A</v>
      </c>
      <c r="D15" s="11" t="str">
        <f>'1'!D15</f>
        <v>DLA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FUNDAMENTOS DE MERCADO</v>
      </c>
      <c r="B16" s="11"/>
      <c r="C16" s="11" t="str">
        <f>'1'!C16</f>
        <v>405 A</v>
      </c>
      <c r="D16" s="11" t="str">
        <f>'1'!D16</f>
        <v>DLA</v>
      </c>
      <c r="E16" s="11">
        <f>'1'!E16</f>
        <v>6</v>
      </c>
      <c r="F16" s="11"/>
      <c r="G16" s="11"/>
      <c r="H16" s="12">
        <f t="shared" si="0"/>
        <v>0</v>
      </c>
      <c r="I16" s="11">
        <f t="shared" si="1"/>
        <v>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ECONOMIA</v>
      </c>
      <c r="B17" s="11"/>
      <c r="C17" s="11" t="str">
        <f>'1'!C17</f>
        <v>301 A</v>
      </c>
      <c r="D17" s="11" t="str">
        <f>'1'!D17</f>
        <v>IND</v>
      </c>
      <c r="E17" s="11">
        <f>'1'!E17</f>
        <v>20</v>
      </c>
      <c r="F17" s="11"/>
      <c r="G17" s="11"/>
      <c r="H17" s="12">
        <f t="shared" si="0"/>
        <v>0</v>
      </c>
      <c r="I17" s="11">
        <f t="shared" si="1"/>
        <v>20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93</v>
      </c>
      <c r="F28" s="15">
        <f t="shared" si="4"/>
        <v>17</v>
      </c>
      <c r="G28" s="15">
        <f t="shared" si="4"/>
        <v>0</v>
      </c>
      <c r="H28" s="16">
        <f>SUM(F28:G28)/E28</f>
        <v>0.18279569892473119</v>
      </c>
      <c r="I28" s="15">
        <f t="shared" si="1"/>
        <v>76</v>
      </c>
      <c r="J28" s="16">
        <f t="shared" si="2"/>
        <v>0.81720430107526887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83.52</v>
      </c>
      <c r="N28" s="17">
        <f t="shared" si="5"/>
        <v>0.58819999999999995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4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9" t="s">
        <v>28</v>
      </c>
      <c r="C33" s="21"/>
      <c r="D33" s="21"/>
      <c r="E33" s="1"/>
      <c r="F33" s="1"/>
      <c r="G33" s="36" t="s">
        <v>29</v>
      </c>
      <c r="H33" s="21"/>
      <c r="I33" s="21"/>
      <c r="J33" s="21"/>
      <c r="K33" s="1"/>
      <c r="L33" s="1"/>
      <c r="M33" s="1"/>
      <c r="N33" s="1"/>
    </row>
    <row r="34" spans="1:14" ht="62.25" customHeight="1" x14ac:dyDescent="0.2">
      <c r="A34" s="1"/>
      <c r="B34" s="40"/>
      <c r="C34" s="23"/>
      <c r="D34" s="23"/>
      <c r="E34" s="1"/>
      <c r="F34" s="1"/>
      <c r="G34" s="22"/>
      <c r="H34" s="23"/>
      <c r="I34" s="23"/>
      <c r="J34" s="23"/>
      <c r="K34" s="1"/>
      <c r="L34" s="1"/>
      <c r="M34" s="1"/>
      <c r="N34" s="1"/>
    </row>
    <row r="35" spans="1:14" ht="12.75" hidden="1" customHeight="1" x14ac:dyDescent="0.2">
      <c r="A35" s="41" t="e">
        <v>#REF!</v>
      </c>
      <c r="B35" s="21"/>
      <c r="C35" s="8"/>
      <c r="D35" s="1"/>
      <c r="E35" s="41"/>
      <c r="F35" s="21"/>
      <c r="G35" s="21"/>
      <c r="H35" s="21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5" t="str">
        <f>B10</f>
        <v>L.A.E. RENATA RAMOS MORENO</v>
      </c>
      <c r="C37" s="21"/>
      <c r="D37" s="21"/>
      <c r="E37" s="19"/>
      <c r="F37" s="19"/>
      <c r="G37" s="35"/>
      <c r="H37" s="21"/>
      <c r="I37" s="21"/>
      <c r="J37" s="2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6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6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A6" s="37" t="s">
        <v>3</v>
      </c>
      <c r="B6" s="21"/>
      <c r="C6" s="21"/>
      <c r="D6" s="21"/>
      <c r="E6" s="38"/>
      <c r="F6" s="23"/>
      <c r="G6" s="23"/>
      <c r="H6" s="23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2">
        <v>3</v>
      </c>
      <c r="C8" s="23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0" t="s">
        <v>8</v>
      </c>
      <c r="J8" s="21"/>
      <c r="K8" s="21"/>
      <c r="L8" s="22" t="str">
        <f>'1'!L8</f>
        <v>SEP 22- ENE 23</v>
      </c>
      <c r="M8" s="23"/>
      <c r="N8" s="23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2" t="str">
        <f>'1'!B10</f>
        <v>L.A.E. RENATA RAMOS MORENO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4" t="s">
        <v>10</v>
      </c>
      <c r="B12" s="26" t="s">
        <v>11</v>
      </c>
      <c r="C12" s="26" t="s">
        <v>12</v>
      </c>
      <c r="D12" s="28" t="s">
        <v>13</v>
      </c>
      <c r="E12" s="28" t="s">
        <v>14</v>
      </c>
      <c r="F12" s="29" t="s">
        <v>15</v>
      </c>
      <c r="G12" s="30"/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8" t="s">
        <v>21</v>
      </c>
      <c r="N12" s="32" t="s">
        <v>22</v>
      </c>
    </row>
    <row r="13" spans="1:14" ht="12.75" customHeight="1" x14ac:dyDescent="0.2">
      <c r="A13" s="25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33"/>
    </row>
    <row r="14" spans="1:14" ht="12.75" customHeight="1" x14ac:dyDescent="0.2">
      <c r="A14" s="11" t="str">
        <f>'1'!A14</f>
        <v>FUNCIÓN ADMINISTRATIVA II</v>
      </c>
      <c r="B14" s="11" t="s">
        <v>37</v>
      </c>
      <c r="C14" s="11" t="str">
        <f>'1'!C14</f>
        <v>305 A</v>
      </c>
      <c r="D14" s="11" t="str">
        <f>'1'!D14</f>
        <v>DLA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ORGANIZACIONES INTELIGENTES</v>
      </c>
      <c r="B15" s="11"/>
      <c r="C15" s="11" t="str">
        <f>'1'!C15</f>
        <v>705 A</v>
      </c>
      <c r="D15" s="11" t="str">
        <f>'1'!D15</f>
        <v>DLA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FUNDAMENTOS DE MERCADO</v>
      </c>
      <c r="B16" s="11"/>
      <c r="C16" s="11" t="str">
        <f>'1'!C16</f>
        <v>405 A</v>
      </c>
      <c r="D16" s="11" t="str">
        <f>'1'!D16</f>
        <v>DLA</v>
      </c>
      <c r="E16" s="11">
        <f>'1'!E16</f>
        <v>6</v>
      </c>
      <c r="F16" s="11"/>
      <c r="G16" s="11"/>
      <c r="H16" s="12">
        <f t="shared" si="0"/>
        <v>0</v>
      </c>
      <c r="I16" s="11">
        <f t="shared" si="1"/>
        <v>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ECONOMIA</v>
      </c>
      <c r="B17" s="11"/>
      <c r="C17" s="11" t="str">
        <f>'1'!C17</f>
        <v>301 A</v>
      </c>
      <c r="D17" s="11" t="str">
        <f>'1'!D17</f>
        <v>IND</v>
      </c>
      <c r="E17" s="11">
        <f>'1'!E17</f>
        <v>20</v>
      </c>
      <c r="F17" s="11"/>
      <c r="G17" s="11"/>
      <c r="H17" s="12">
        <f t="shared" si="0"/>
        <v>0</v>
      </c>
      <c r="I17" s="11">
        <f t="shared" si="1"/>
        <v>20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93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93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4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9" t="s">
        <v>28</v>
      </c>
      <c r="C33" s="21"/>
      <c r="D33" s="21"/>
      <c r="E33" s="1"/>
      <c r="F33" s="1"/>
      <c r="G33" s="36" t="s">
        <v>29</v>
      </c>
      <c r="H33" s="21"/>
      <c r="I33" s="21"/>
      <c r="J33" s="21"/>
      <c r="K33" s="1"/>
      <c r="L33" s="1"/>
      <c r="M33" s="1"/>
      <c r="N33" s="1"/>
    </row>
    <row r="34" spans="1:14" ht="62.25" customHeight="1" x14ac:dyDescent="0.2">
      <c r="A34" s="1"/>
      <c r="B34" s="40"/>
      <c r="C34" s="23"/>
      <c r="D34" s="23"/>
      <c r="E34" s="1"/>
      <c r="F34" s="1"/>
      <c r="G34" s="22"/>
      <c r="H34" s="23"/>
      <c r="I34" s="23"/>
      <c r="J34" s="23"/>
      <c r="K34" s="1"/>
      <c r="L34" s="1"/>
      <c r="M34" s="1"/>
      <c r="N34" s="1"/>
    </row>
    <row r="35" spans="1:14" ht="12.75" hidden="1" customHeight="1" x14ac:dyDescent="0.2">
      <c r="A35" s="41" t="e">
        <v>#REF!</v>
      </c>
      <c r="B35" s="21"/>
      <c r="C35" s="8"/>
      <c r="D35" s="1"/>
      <c r="E35" s="41"/>
      <c r="F35" s="21"/>
      <c r="G35" s="21"/>
      <c r="H35" s="21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5" t="str">
        <f>B10</f>
        <v>L.A.E. RENATA RAMOS MORENO</v>
      </c>
      <c r="C37" s="21"/>
      <c r="D37" s="21"/>
      <c r="E37" s="19"/>
      <c r="F37" s="19"/>
      <c r="G37" s="35"/>
      <c r="H37" s="21"/>
      <c r="I37" s="21"/>
      <c r="J37" s="2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6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6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A6" s="37" t="s">
        <v>3</v>
      </c>
      <c r="B6" s="21"/>
      <c r="C6" s="21"/>
      <c r="D6" s="21"/>
      <c r="E6" s="38"/>
      <c r="F6" s="23"/>
      <c r="G6" s="23"/>
      <c r="H6" s="23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2">
        <v>4</v>
      </c>
      <c r="C8" s="23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0" t="s">
        <v>8</v>
      </c>
      <c r="J8" s="21"/>
      <c r="K8" s="21"/>
      <c r="L8" s="22" t="str">
        <f>'1'!L8</f>
        <v>SEP 22- ENE 23</v>
      </c>
      <c r="M8" s="23"/>
      <c r="N8" s="23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2" t="str">
        <f>'1'!B10</f>
        <v>L.A.E. RENATA RAMOS MORENO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4" t="s">
        <v>10</v>
      </c>
      <c r="B12" s="26" t="s">
        <v>11</v>
      </c>
      <c r="C12" s="26" t="s">
        <v>12</v>
      </c>
      <c r="D12" s="28" t="s">
        <v>13</v>
      </c>
      <c r="E12" s="28" t="s">
        <v>14</v>
      </c>
      <c r="F12" s="29" t="s">
        <v>15</v>
      </c>
      <c r="G12" s="30"/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8" t="s">
        <v>21</v>
      </c>
      <c r="N12" s="32" t="s">
        <v>22</v>
      </c>
    </row>
    <row r="13" spans="1:14" ht="12.75" customHeight="1" x14ac:dyDescent="0.2">
      <c r="A13" s="25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33"/>
    </row>
    <row r="14" spans="1:14" ht="12.75" customHeight="1" x14ac:dyDescent="0.2">
      <c r="A14" s="11" t="str">
        <f>'1'!A14</f>
        <v>FUNCIÓN ADMINISTRATIVA II</v>
      </c>
      <c r="B14" s="11"/>
      <c r="C14" s="11" t="str">
        <f>'1'!C14</f>
        <v>305 A</v>
      </c>
      <c r="D14" s="11" t="str">
        <f>'1'!D14</f>
        <v>DLA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ORGANIZACIONES INTELIGENTES</v>
      </c>
      <c r="B15" s="11"/>
      <c r="C15" s="11" t="str">
        <f>'1'!C15</f>
        <v>705 A</v>
      </c>
      <c r="D15" s="11" t="str">
        <f>'1'!D15</f>
        <v>DLA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FUNDAMENTOS DE MERCADO</v>
      </c>
      <c r="B16" s="11"/>
      <c r="C16" s="11" t="str">
        <f>'1'!C16</f>
        <v>405 A</v>
      </c>
      <c r="D16" s="11" t="str">
        <f>'1'!D16</f>
        <v>DLA</v>
      </c>
      <c r="E16" s="11">
        <f>'1'!E16</f>
        <v>6</v>
      </c>
      <c r="F16" s="11"/>
      <c r="G16" s="11"/>
      <c r="H16" s="12">
        <f t="shared" si="0"/>
        <v>0</v>
      </c>
      <c r="I16" s="11">
        <f t="shared" si="1"/>
        <v>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ECONOMIA</v>
      </c>
      <c r="B17" s="11"/>
      <c r="C17" s="11" t="str">
        <f>'1'!C17</f>
        <v>301 A</v>
      </c>
      <c r="D17" s="11" t="str">
        <f>'1'!D17</f>
        <v>IND</v>
      </c>
      <c r="E17" s="11">
        <f>'1'!E17</f>
        <v>20</v>
      </c>
      <c r="F17" s="11"/>
      <c r="G17" s="11"/>
      <c r="H17" s="12">
        <f t="shared" si="0"/>
        <v>0</v>
      </c>
      <c r="I17" s="11">
        <f t="shared" si="1"/>
        <v>20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93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93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4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9" t="s">
        <v>28</v>
      </c>
      <c r="C33" s="21"/>
      <c r="D33" s="21"/>
      <c r="E33" s="1"/>
      <c r="F33" s="1"/>
      <c r="G33" s="36" t="s">
        <v>29</v>
      </c>
      <c r="H33" s="21"/>
      <c r="I33" s="21"/>
      <c r="J33" s="21"/>
      <c r="K33" s="1"/>
      <c r="L33" s="1"/>
      <c r="M33" s="1"/>
      <c r="N33" s="1"/>
    </row>
    <row r="34" spans="1:14" ht="62.25" customHeight="1" x14ac:dyDescent="0.2">
      <c r="A34" s="1"/>
      <c r="B34" s="40"/>
      <c r="C34" s="23"/>
      <c r="D34" s="23"/>
      <c r="E34" s="1"/>
      <c r="F34" s="1"/>
      <c r="G34" s="22"/>
      <c r="H34" s="23"/>
      <c r="I34" s="23"/>
      <c r="J34" s="23"/>
      <c r="K34" s="1"/>
      <c r="L34" s="1"/>
      <c r="M34" s="1"/>
      <c r="N34" s="1"/>
    </row>
    <row r="35" spans="1:14" ht="12.75" hidden="1" customHeight="1" x14ac:dyDescent="0.2">
      <c r="A35" s="41" t="e">
        <v>#REF!</v>
      </c>
      <c r="B35" s="21"/>
      <c r="C35" s="8"/>
      <c r="D35" s="1"/>
      <c r="E35" s="41"/>
      <c r="F35" s="21"/>
      <c r="G35" s="21"/>
      <c r="H35" s="21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5" t="str">
        <f>B10</f>
        <v>L.A.E. RENATA RAMOS MORENO</v>
      </c>
      <c r="C37" s="21"/>
      <c r="D37" s="21"/>
      <c r="E37" s="19"/>
      <c r="F37" s="19"/>
      <c r="G37" s="35"/>
      <c r="H37" s="21"/>
      <c r="I37" s="21"/>
      <c r="J37" s="2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6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6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2.75" customHeight="1" x14ac:dyDescent="0.2">
      <c r="A6" s="37" t="s">
        <v>3</v>
      </c>
      <c r="B6" s="21"/>
      <c r="C6" s="21"/>
      <c r="D6" s="21"/>
      <c r="E6" s="38"/>
      <c r="F6" s="23"/>
      <c r="G6" s="23"/>
      <c r="H6" s="23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2" t="s">
        <v>30</v>
      </c>
      <c r="C8" s="23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20" t="s">
        <v>8</v>
      </c>
      <c r="J8" s="21"/>
      <c r="K8" s="21"/>
      <c r="L8" s="22" t="str">
        <f>'1'!L8</f>
        <v>SEP 22- ENE 23</v>
      </c>
      <c r="M8" s="23"/>
      <c r="N8" s="23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22" t="str">
        <f>'1'!B10</f>
        <v>L.A.E. RENATA RAMOS MORENO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4" t="s">
        <v>10</v>
      </c>
      <c r="B12" s="26" t="s">
        <v>11</v>
      </c>
      <c r="C12" s="26" t="s">
        <v>12</v>
      </c>
      <c r="D12" s="28" t="s">
        <v>13</v>
      </c>
      <c r="E12" s="28" t="s">
        <v>14</v>
      </c>
      <c r="F12" s="29" t="s">
        <v>15</v>
      </c>
      <c r="G12" s="30"/>
      <c r="H12" s="28" t="s">
        <v>16</v>
      </c>
      <c r="I12" s="28" t="s">
        <v>17</v>
      </c>
      <c r="J12" s="28" t="s">
        <v>18</v>
      </c>
      <c r="K12" s="28" t="s">
        <v>19</v>
      </c>
      <c r="L12" s="28" t="s">
        <v>20</v>
      </c>
      <c r="M12" s="28" t="s">
        <v>21</v>
      </c>
      <c r="N12" s="32" t="s">
        <v>22</v>
      </c>
    </row>
    <row r="13" spans="1:14" ht="12.75" customHeight="1" x14ac:dyDescent="0.2">
      <c r="A13" s="25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33"/>
    </row>
    <row r="14" spans="1:14" ht="12.75" customHeight="1" x14ac:dyDescent="0.2">
      <c r="A14" s="11" t="str">
        <f>'1'!A14</f>
        <v>FUNCIÓN ADMINISTRATIVA II</v>
      </c>
      <c r="B14" s="11"/>
      <c r="C14" s="11" t="str">
        <f>'1'!C14</f>
        <v>305 A</v>
      </c>
      <c r="D14" s="11" t="str">
        <f>'1'!D14</f>
        <v>DLA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ORGANIZACIONES INTELIGENTES</v>
      </c>
      <c r="B15" s="11"/>
      <c r="C15" s="11" t="str">
        <f>'1'!C15</f>
        <v>705 A</v>
      </c>
      <c r="D15" s="11" t="str">
        <f>'1'!D15</f>
        <v>DLA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FUNDAMENTOS DE MERCADO</v>
      </c>
      <c r="B16" s="11"/>
      <c r="C16" s="11" t="str">
        <f>'1'!C16</f>
        <v>405 A</v>
      </c>
      <c r="D16" s="11" t="str">
        <f>'1'!D16</f>
        <v>DLA</v>
      </c>
      <c r="E16" s="11">
        <f>'1'!E16</f>
        <v>6</v>
      </c>
      <c r="F16" s="11"/>
      <c r="G16" s="11"/>
      <c r="H16" s="12">
        <f t="shared" si="0"/>
        <v>0</v>
      </c>
      <c r="I16" s="11">
        <f t="shared" si="1"/>
        <v>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ECONOMIA</v>
      </c>
      <c r="B17" s="11"/>
      <c r="C17" s="11" t="str">
        <f>'1'!C17</f>
        <v>301 A</v>
      </c>
      <c r="D17" s="11" t="str">
        <f>'1'!D17</f>
        <v>IND</v>
      </c>
      <c r="E17" s="11">
        <f>'1'!E17</f>
        <v>20</v>
      </c>
      <c r="F17" s="11"/>
      <c r="G17" s="11"/>
      <c r="H17" s="12">
        <f t="shared" si="0"/>
        <v>0</v>
      </c>
      <c r="I17" s="11">
        <f t="shared" si="1"/>
        <v>20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93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93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4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9" t="s">
        <v>28</v>
      </c>
      <c r="C33" s="21"/>
      <c r="D33" s="21"/>
      <c r="E33" s="1"/>
      <c r="F33" s="1"/>
      <c r="G33" s="36" t="s">
        <v>29</v>
      </c>
      <c r="H33" s="21"/>
      <c r="I33" s="21"/>
      <c r="J33" s="21"/>
      <c r="K33" s="1"/>
      <c r="L33" s="1"/>
      <c r="M33" s="1"/>
      <c r="N33" s="1"/>
    </row>
    <row r="34" spans="1:14" ht="62.25" customHeight="1" x14ac:dyDescent="0.2">
      <c r="A34" s="1"/>
      <c r="B34" s="40"/>
      <c r="C34" s="23"/>
      <c r="D34" s="23"/>
      <c r="E34" s="1"/>
      <c r="F34" s="1"/>
      <c r="G34" s="22"/>
      <c r="H34" s="23"/>
      <c r="I34" s="23"/>
      <c r="J34" s="23"/>
      <c r="K34" s="1"/>
      <c r="L34" s="1"/>
      <c r="M34" s="1"/>
      <c r="N34" s="1"/>
    </row>
    <row r="35" spans="1:14" ht="12.75" hidden="1" customHeight="1" x14ac:dyDescent="0.2">
      <c r="A35" s="41" t="e">
        <v>#REF!</v>
      </c>
      <c r="B35" s="21"/>
      <c r="C35" s="8"/>
      <c r="D35" s="1"/>
      <c r="E35" s="41"/>
      <c r="F35" s="21"/>
      <c r="G35" s="21"/>
      <c r="H35" s="21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5" t="str">
        <f>B10</f>
        <v>L.A.E. RENATA RAMOS MORENO</v>
      </c>
      <c r="C37" s="21"/>
      <c r="D37" s="21"/>
      <c r="E37" s="19"/>
      <c r="F37" s="19"/>
      <c r="G37" s="35"/>
      <c r="H37" s="21"/>
      <c r="I37" s="21"/>
      <c r="J37" s="2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2022-10-22T02:24:29Z</dcterms:modified>
  <cp:category/>
  <cp:contentStatus/>
</cp:coreProperties>
</file>