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https://d.docs.live.net/e73daebb2fa905be/Desktop/ESCOLARIZADO/REPORTES^J EVIDENCIAS Y CALIFICACIONES/NUEVOS REPORTES/"/>
    </mc:Choice>
  </mc:AlternateContent>
  <xr:revisionPtr revIDLastSave="108" documentId="8_{62AF90EE-153C-4B86-AF68-EF6AE4CD6A6B}" xr6:coauthVersionLast="47" xr6:coauthVersionMax="47" xr10:uidLastSave="{4EBFBA84-98A9-42DC-87C3-C8626BC209FD}"/>
  <bookViews>
    <workbookView xWindow="-120" yWindow="-120" windowWidth="20730" windowHeight="11040" activeTab="2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I17" i="23"/>
  <c r="J17" i="23" s="1"/>
  <c r="D17" i="23"/>
  <c r="C17" i="23"/>
  <c r="A17" i="23"/>
  <c r="E16" i="23"/>
  <c r="I16" i="23" s="1"/>
  <c r="J16" i="23" s="1"/>
  <c r="D16" i="23"/>
  <c r="C16" i="23"/>
  <c r="A16" i="23"/>
  <c r="I15" i="23"/>
  <c r="J15" i="23" s="1"/>
  <c r="D15" i="23"/>
  <c r="C15" i="23"/>
  <c r="A15" i="23"/>
  <c r="I14" i="23"/>
  <c r="J14" i="23" s="1"/>
  <c r="D14" i="23"/>
  <c r="C14" i="23"/>
  <c r="A14" i="23"/>
  <c r="B10" i="23"/>
  <c r="B37" i="23" s="1"/>
  <c r="L8" i="23"/>
  <c r="H8" i="23"/>
  <c r="E8" i="23"/>
  <c r="D15" i="22"/>
  <c r="A16" i="22"/>
  <c r="C16" i="22"/>
  <c r="D16" i="22"/>
  <c r="E16" i="22"/>
  <c r="L16" i="22" s="1"/>
  <c r="C17" i="22"/>
  <c r="D17" i="22"/>
  <c r="L17" i="22"/>
  <c r="L18" i="22"/>
  <c r="A22" i="22"/>
  <c r="C22" i="22"/>
  <c r="D22" i="22"/>
  <c r="E22" i="22"/>
  <c r="A23" i="22"/>
  <c r="C23" i="22"/>
  <c r="D23" i="22"/>
  <c r="E23" i="22"/>
  <c r="A24" i="22"/>
  <c r="C24" i="22"/>
  <c r="D24" i="22"/>
  <c r="E24" i="22"/>
  <c r="A25" i="22"/>
  <c r="C25" i="22"/>
  <c r="D25" i="22"/>
  <c r="E25" i="22"/>
  <c r="I25" i="22" s="1"/>
  <c r="A26" i="22"/>
  <c r="C26" i="22"/>
  <c r="D26" i="22"/>
  <c r="E26" i="22"/>
  <c r="A27" i="22"/>
  <c r="C27" i="22"/>
  <c r="D27" i="22"/>
  <c r="E27" i="22"/>
  <c r="C14" i="22"/>
  <c r="D14" i="22"/>
  <c r="E14" i="22"/>
  <c r="A14" i="22"/>
  <c r="B10" i="22"/>
  <c r="B37" i="22" s="1"/>
  <c r="L8" i="22"/>
  <c r="H8" i="22"/>
  <c r="E8" i="22"/>
  <c r="N28" i="22"/>
  <c r="M28" i="22"/>
  <c r="K28" i="22"/>
  <c r="I24" i="22"/>
  <c r="I23" i="22"/>
  <c r="L20" i="22"/>
  <c r="L19" i="22"/>
  <c r="L15" i="22"/>
  <c r="B37" i="10"/>
  <c r="N28" i="10"/>
  <c r="M28" i="10"/>
  <c r="K28" i="10"/>
  <c r="G28" i="10"/>
  <c r="F28" i="10"/>
  <c r="E28" i="10"/>
  <c r="I27" i="10"/>
  <c r="I26" i="10"/>
  <c r="I25" i="10"/>
  <c r="I24" i="10"/>
  <c r="I23" i="10"/>
  <c r="I22" i="10"/>
  <c r="I21" i="10"/>
  <c r="I20" i="10"/>
  <c r="I19" i="10"/>
  <c r="I18" i="10"/>
  <c r="L17" i="10"/>
  <c r="I17" i="10"/>
  <c r="L16" i="10"/>
  <c r="I16" i="10"/>
  <c r="L15" i="10"/>
  <c r="L14" i="10"/>
  <c r="I27" i="22" l="1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I22" i="22"/>
  <c r="I26" i="22"/>
  <c r="L14" i="22"/>
  <c r="E28" i="22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<sst xmlns="http://schemas.openxmlformats.org/spreadsheetml/2006/main" count="207" uniqueCount="47">
  <si>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</si>
  <si>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</si>
  <si>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</si>
  <si>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</si>
  <si>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</si>
  <si>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</si>
  <si>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</si>
  <si>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</si>
  <si>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</si>
  <si>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</si>
  <si>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</si>
  <si>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</si>
  <si>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</si>
  <si>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</si>
  <si>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</si>
  <si>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</si>
  <si>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</si>
  <si>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</si>
  <si>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</si>
  <si>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</si>
  <si>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</si>
  <si>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</si>
  <si>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</si>
  <si>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</si>
  <si>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</si>
  <si>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</si>
  <si>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</si>
  <si>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</si>
  <si>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</si>
  <si>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</si>
  <si>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</si>
  <si>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LICENCIATURA EN ADMINISTRACIÓN</t>
  </si>
  <si>
    <t>Sep.2022-Enero 2023</t>
  </si>
  <si>
    <t>L.A.E. RENATA RAMOS MORENO</t>
  </si>
  <si>
    <t>L.C. MANUEL DE JESUS CANO BUSTAMANTE</t>
  </si>
  <si>
    <t>FUNCIÓN ADMINISTRATIVA II</t>
  </si>
  <si>
    <t>DLA</t>
  </si>
  <si>
    <t>305 A</t>
  </si>
  <si>
    <t>ORGANIZACIONES INTELIGENTES</t>
  </si>
  <si>
    <t>705 A</t>
  </si>
  <si>
    <t>405 A</t>
  </si>
  <si>
    <t>ECONOMIA</t>
  </si>
  <si>
    <t>301 A</t>
  </si>
  <si>
    <t>II</t>
  </si>
  <si>
    <t>III</t>
  </si>
  <si>
    <t>FUNDAMENTOS DE MERCADOTECNIA</t>
  </si>
  <si>
    <t>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</si>
</sst>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10" zoomScale="85" zoomScaleNormal="85" zoomScaleSheetLayoutView="100" workbookViewId="0">
      <selection activeCell="A16" sqref="A1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9.7109375" style="1" customWidth="1"/>
    <col min="9" max="9" width="7.5703125" style="1" customWidth="1"/>
    <col min="10" max="10" width="19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8" t="s">
        <v>4</v>
      </c>
      <c r="C8" s="28"/>
      <c r="D8" s="14" t="s">
        <v>5</v>
      </c>
      <c r="E8" s="5">
        <v>4</v>
      </c>
      <c r="G8" s="4" t="s">
        <v>6</v>
      </c>
      <c r="H8" s="5">
        <v>4</v>
      </c>
      <c r="I8" s="34" t="s">
        <v>7</v>
      </c>
      <c r="J8" s="34"/>
      <c r="K8" s="34"/>
      <c r="L8" s="28" t="s">
        <v>32</v>
      </c>
      <c r="M8" s="28"/>
      <c r="N8" s="28"/>
    </row>
    <row r="10" spans="1:14" x14ac:dyDescent="0.2">
      <c r="A10" s="4" t="s">
        <v>8</v>
      </c>
      <c r="B10" s="28" t="s">
        <v>33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8" t="s">
        <v>35</v>
      </c>
      <c r="B14" s="9" t="s">
        <v>21</v>
      </c>
      <c r="C14" s="9" t="s">
        <v>37</v>
      </c>
      <c r="D14" s="9" t="s">
        <v>36</v>
      </c>
      <c r="E14" s="9">
        <v>32</v>
      </c>
      <c r="F14" s="9">
        <v>27</v>
      </c>
      <c r="G14" s="9"/>
      <c r="H14" s="10"/>
      <c r="I14" s="9">
        <v>0</v>
      </c>
      <c r="J14" s="10"/>
      <c r="K14" s="9">
        <v>0</v>
      </c>
      <c r="L14" s="10">
        <f t="shared" ref="L14:L28" si="0">K14/E14</f>
        <v>0</v>
      </c>
      <c r="M14" s="9">
        <v>77</v>
      </c>
      <c r="N14" s="15">
        <v>0.56000000000000005</v>
      </c>
    </row>
    <row r="15" spans="1:14" s="11" customFormat="1" ht="25.5" x14ac:dyDescent="0.2">
      <c r="A15" s="8" t="s">
        <v>38</v>
      </c>
      <c r="B15" s="9" t="s">
        <v>21</v>
      </c>
      <c r="C15" s="9" t="s">
        <v>39</v>
      </c>
      <c r="D15" s="9" t="s">
        <v>36</v>
      </c>
      <c r="E15" s="9">
        <v>35</v>
      </c>
      <c r="F15" s="9">
        <v>34</v>
      </c>
      <c r="G15" s="9"/>
      <c r="H15" s="10"/>
      <c r="I15" s="9">
        <v>0</v>
      </c>
      <c r="J15" s="10"/>
      <c r="K15" s="9">
        <v>0</v>
      </c>
      <c r="L15" s="10">
        <f t="shared" si="0"/>
        <v>0</v>
      </c>
      <c r="M15" s="9">
        <v>86.8</v>
      </c>
      <c r="N15" s="15">
        <v>0.48</v>
      </c>
    </row>
    <row r="16" spans="1:14" s="11" customFormat="1" ht="25.5" x14ac:dyDescent="0.2">
      <c r="A16" s="8" t="s">
        <v>45</v>
      </c>
      <c r="B16" s="9" t="s">
        <v>21</v>
      </c>
      <c r="C16" s="9" t="s">
        <v>40</v>
      </c>
      <c r="D16" s="9" t="s">
        <v>36</v>
      </c>
      <c r="E16" s="9">
        <v>6</v>
      </c>
      <c r="F16" s="9">
        <v>6</v>
      </c>
      <c r="G16" s="9"/>
      <c r="H16" s="10"/>
      <c r="I16" s="9">
        <f t="shared" ref="I16:I27" si="1">(E16-SUM(F16:G16))-K16</f>
        <v>0</v>
      </c>
      <c r="J16" s="10"/>
      <c r="K16" s="9">
        <v>0</v>
      </c>
      <c r="L16" s="10">
        <f t="shared" si="0"/>
        <v>0</v>
      </c>
      <c r="M16" s="9">
        <v>81.33</v>
      </c>
      <c r="N16" s="15">
        <v>0.5</v>
      </c>
    </row>
    <row r="17" spans="1:14" s="11" customFormat="1" ht="25.5" x14ac:dyDescent="0.2">
      <c r="A17" s="8" t="s">
        <v>41</v>
      </c>
      <c r="B17" s="9" t="s">
        <v>21</v>
      </c>
      <c r="C17" s="9" t="s">
        <v>42</v>
      </c>
      <c r="D17" s="9" t="s">
        <v>36</v>
      </c>
      <c r="E17" s="9">
        <v>20</v>
      </c>
      <c r="F17" s="9">
        <v>20</v>
      </c>
      <c r="G17" s="9"/>
      <c r="H17" s="10"/>
      <c r="I17" s="9">
        <f t="shared" si="1"/>
        <v>0</v>
      </c>
      <c r="J17" s="10"/>
      <c r="K17" s="9">
        <v>0</v>
      </c>
      <c r="L17" s="10">
        <f t="shared" si="0"/>
        <v>0</v>
      </c>
      <c r="M17" s="9">
        <v>90.5</v>
      </c>
      <c r="N17" s="15">
        <v>0.3</v>
      </c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>
        <f t="shared" si="1"/>
        <v>0</v>
      </c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>
        <f t="shared" si="1"/>
        <v>0</v>
      </c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>
        <f t="shared" si="1"/>
        <v>0</v>
      </c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>
        <f t="shared" si="1"/>
        <v>0</v>
      </c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>
        <f t="shared" si="1"/>
        <v>0</v>
      </c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>
        <f t="shared" si="1"/>
        <v>0</v>
      </c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>
        <f t="shared" si="1"/>
        <v>0</v>
      </c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>
        <f t="shared" si="1"/>
        <v>0</v>
      </c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>
        <f t="shared" si="1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>
        <f t="shared" si="1"/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93</v>
      </c>
      <c r="F28" s="17">
        <f>SUM(F14:F27)</f>
        <v>87</v>
      </c>
      <c r="G28" s="17">
        <f>SUM(G14:G27)</f>
        <v>0</v>
      </c>
      <c r="H28" s="18"/>
      <c r="I28" s="17"/>
      <c r="J28" s="18"/>
      <c r="K28" s="17">
        <f>SUM(K14:K27)</f>
        <v>0</v>
      </c>
      <c r="L28" s="18">
        <f t="shared" si="0"/>
        <v>0</v>
      </c>
      <c r="M28" s="17">
        <f>AVERAGE(M14:M27)</f>
        <v>83.907499999999999</v>
      </c>
      <c r="N28" s="19">
        <f>AVERAGE(N14:N27)</f>
        <v>0.46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L.A.E. RENATA RAMOS MORENO</v>
      </c>
      <c r="C37" s="22"/>
      <c r="D37" s="22"/>
      <c r="E37" s="13"/>
      <c r="F37" s="13"/>
      <c r="G37" s="22" t="s">
        <v>34</v>
      </c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13" zoomScale="85" zoomScaleNormal="85" zoomScaleSheetLayoutView="100" workbookViewId="0">
      <selection activeCell="N21" sqref="N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8.570312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2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Sep.2022-Enero 2023</v>
      </c>
      <c r="M8" s="28"/>
      <c r="N8" s="28"/>
    </row>
    <row r="10" spans="1:14" x14ac:dyDescent="0.2">
      <c r="A10" s="4" t="s">
        <v>8</v>
      </c>
      <c r="B10" s="28" t="str">
        <f>'1'!B10</f>
        <v>L.A.E. RENATA RAMOS MORENO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9" t="str">
        <f>'1'!A14</f>
        <v>FUNCIÓN ADMINISTRATIVA II</v>
      </c>
      <c r="B14" s="9" t="s">
        <v>43</v>
      </c>
      <c r="C14" s="9" t="str">
        <f>'1'!C14</f>
        <v>305 A</v>
      </c>
      <c r="D14" s="9" t="str">
        <f>'1'!D14</f>
        <v>DLA</v>
      </c>
      <c r="E14" s="9">
        <f>'1'!E14</f>
        <v>32</v>
      </c>
      <c r="F14" s="9"/>
      <c r="G14" s="9"/>
      <c r="H14" s="10"/>
      <c r="I14" s="9">
        <v>0</v>
      </c>
      <c r="J14" s="10"/>
      <c r="K14" s="9">
        <v>0</v>
      </c>
      <c r="L14" s="10">
        <f t="shared" ref="L14:L28" si="0">K14/E14</f>
        <v>0</v>
      </c>
      <c r="M14" s="9">
        <v>91</v>
      </c>
      <c r="N14" s="15">
        <v>0.56000000000000005</v>
      </c>
    </row>
    <row r="15" spans="1:14" s="11" customFormat="1" ht="25.5" x14ac:dyDescent="0.2">
      <c r="A15" s="9" t="s">
        <v>35</v>
      </c>
      <c r="B15" s="9" t="s">
        <v>44</v>
      </c>
      <c r="C15" s="9" t="s">
        <v>37</v>
      </c>
      <c r="D15" s="9" t="str">
        <f>'1'!D15</f>
        <v>DLA</v>
      </c>
      <c r="E15" s="9">
        <v>32</v>
      </c>
      <c r="F15" s="9"/>
      <c r="G15" s="9"/>
      <c r="H15" s="10"/>
      <c r="I15" s="9">
        <v>0</v>
      </c>
      <c r="J15" s="10"/>
      <c r="K15" s="9">
        <v>0</v>
      </c>
      <c r="L15" s="10">
        <f t="shared" si="0"/>
        <v>0</v>
      </c>
      <c r="M15" s="9">
        <v>90.3</v>
      </c>
      <c r="N15" s="15">
        <v>0.62</v>
      </c>
    </row>
    <row r="16" spans="1:14" s="11" customFormat="1" ht="25.5" x14ac:dyDescent="0.2">
      <c r="A16" s="9" t="str">
        <f>'1'!A16</f>
        <v>FUNDAMENTOS DE MERCADOTECNIA</v>
      </c>
      <c r="B16" s="9" t="s">
        <v>43</v>
      </c>
      <c r="C16" s="9" t="str">
        <f>'1'!C16</f>
        <v>405 A</v>
      </c>
      <c r="D16" s="9" t="str">
        <f>'1'!D16</f>
        <v>DLA</v>
      </c>
      <c r="E16" s="9">
        <f>'1'!E16</f>
        <v>6</v>
      </c>
      <c r="F16" s="9"/>
      <c r="G16" s="9"/>
      <c r="H16" s="10"/>
      <c r="I16" s="9">
        <v>0</v>
      </c>
      <c r="J16" s="10"/>
      <c r="K16" s="9">
        <v>0</v>
      </c>
      <c r="L16" s="10">
        <f t="shared" si="0"/>
        <v>0</v>
      </c>
      <c r="M16" s="9">
        <v>79</v>
      </c>
      <c r="N16" s="15">
        <v>0.33</v>
      </c>
    </row>
    <row r="17" spans="1:14" s="11" customFormat="1" ht="25.5" x14ac:dyDescent="0.2">
      <c r="A17" s="9" t="s">
        <v>45</v>
      </c>
      <c r="B17" s="9" t="s">
        <v>44</v>
      </c>
      <c r="C17" s="9" t="str">
        <f>'1'!C17</f>
        <v>301 A</v>
      </c>
      <c r="D17" s="9" t="str">
        <f>'1'!D17</f>
        <v>DLA</v>
      </c>
      <c r="E17" s="9">
        <v>6</v>
      </c>
      <c r="F17" s="9"/>
      <c r="G17" s="9"/>
      <c r="H17" s="10"/>
      <c r="I17" s="9">
        <v>0</v>
      </c>
      <c r="J17" s="10"/>
      <c r="K17" s="9">
        <v>0</v>
      </c>
      <c r="L17" s="10">
        <f t="shared" si="0"/>
        <v>0</v>
      </c>
      <c r="M17" s="9">
        <v>81</v>
      </c>
      <c r="N17" s="15">
        <v>0.5</v>
      </c>
    </row>
    <row r="18" spans="1:14" s="11" customFormat="1" ht="25.5" x14ac:dyDescent="0.2">
      <c r="A18" s="9" t="s">
        <v>38</v>
      </c>
      <c r="B18" s="9" t="s">
        <v>43</v>
      </c>
      <c r="C18" s="9" t="s">
        <v>39</v>
      </c>
      <c r="D18" s="9" t="s">
        <v>36</v>
      </c>
      <c r="E18" s="9">
        <v>35</v>
      </c>
      <c r="F18" s="9"/>
      <c r="G18" s="9"/>
      <c r="H18" s="10"/>
      <c r="I18" s="9">
        <v>0</v>
      </c>
      <c r="J18" s="10"/>
      <c r="K18" s="9">
        <v>0</v>
      </c>
      <c r="L18" s="10">
        <f t="shared" si="0"/>
        <v>0</v>
      </c>
      <c r="M18" s="9">
        <v>96</v>
      </c>
      <c r="N18" s="15">
        <v>0.62</v>
      </c>
    </row>
    <row r="19" spans="1:14" s="11" customFormat="1" ht="25.5" x14ac:dyDescent="0.2">
      <c r="A19" s="9" t="s">
        <v>38</v>
      </c>
      <c r="B19" s="9" t="s">
        <v>44</v>
      </c>
      <c r="C19" s="9" t="s">
        <v>39</v>
      </c>
      <c r="D19" s="9" t="s">
        <v>36</v>
      </c>
      <c r="E19" s="9">
        <v>35</v>
      </c>
      <c r="F19" s="9"/>
      <c r="G19" s="9"/>
      <c r="H19" s="10"/>
      <c r="I19" s="9">
        <v>0</v>
      </c>
      <c r="J19" s="10"/>
      <c r="K19" s="9">
        <v>0</v>
      </c>
      <c r="L19" s="10">
        <f t="shared" si="0"/>
        <v>0</v>
      </c>
      <c r="M19" s="9">
        <v>96</v>
      </c>
      <c r="N19" s="15">
        <v>0.62</v>
      </c>
    </row>
    <row r="20" spans="1:14" s="11" customFormat="1" ht="25.5" x14ac:dyDescent="0.2">
      <c r="A20" s="9" t="s">
        <v>41</v>
      </c>
      <c r="B20" s="9" t="s">
        <v>43</v>
      </c>
      <c r="C20" s="9" t="s">
        <v>42</v>
      </c>
      <c r="D20" s="9" t="s">
        <v>36</v>
      </c>
      <c r="E20" s="9">
        <v>21</v>
      </c>
      <c r="F20" s="9">
        <v>1</v>
      </c>
      <c r="G20" s="9"/>
      <c r="H20" s="10"/>
      <c r="I20" s="9">
        <v>0</v>
      </c>
      <c r="J20" s="10"/>
      <c r="K20" s="9">
        <v>0</v>
      </c>
      <c r="L20" s="10">
        <f t="shared" si="0"/>
        <v>0</v>
      </c>
      <c r="M20" s="9">
        <v>85</v>
      </c>
      <c r="N20" s="15">
        <v>0.61</v>
      </c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/>
      <c r="I22" s="9">
        <f t="shared" ref="I22:I27" si="1">(E22-SUM(F22:G22))-K22</f>
        <v>0</v>
      </c>
      <c r="J22" s="10"/>
      <c r="K22" s="9"/>
      <c r="L22" s="10"/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/>
      <c r="I23" s="9">
        <f t="shared" si="1"/>
        <v>0</v>
      </c>
      <c r="J23" s="10"/>
      <c r="K23" s="9"/>
      <c r="L23" s="10"/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/>
      <c r="I24" s="9">
        <f t="shared" si="1"/>
        <v>0</v>
      </c>
      <c r="J24" s="10"/>
      <c r="K24" s="9"/>
      <c r="L24" s="10"/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/>
      <c r="I25" s="9">
        <f t="shared" si="1"/>
        <v>0</v>
      </c>
      <c r="J25" s="10"/>
      <c r="K25" s="9"/>
      <c r="L25" s="10"/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/>
      <c r="I26" s="9">
        <f t="shared" si="1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/>
      <c r="I27" s="9">
        <f t="shared" si="1"/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167</v>
      </c>
      <c r="F28" s="17">
        <v>1</v>
      </c>
      <c r="G28" s="17"/>
      <c r="H28" s="18"/>
      <c r="I28" s="17"/>
      <c r="J28" s="18"/>
      <c r="K28" s="17">
        <f>SUM(K14:K27)</f>
        <v>0</v>
      </c>
      <c r="L28" s="18">
        <f t="shared" si="0"/>
        <v>0</v>
      </c>
      <c r="M28" s="17">
        <f>AVERAGE(M14:M27)</f>
        <v>88.328571428571422</v>
      </c>
      <c r="N28" s="19">
        <f>AVERAGE(N14:N27)</f>
        <v>0.55142857142857149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L.A.E. RENATA RAMOS MORENO</v>
      </c>
      <c r="C37" s="22"/>
      <c r="D37" s="22"/>
      <c r="E37" s="13"/>
      <c r="F37" s="13"/>
      <c r="G37" s="22" t="s">
        <v>34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abSelected="1" topLeftCell="A23" zoomScale="85" zoomScaleNormal="85" zoomScaleSheetLayoutView="100" workbookViewId="0">
      <selection activeCell="G38" sqref="G3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3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Sep.2022-Enero 2023</v>
      </c>
      <c r="M8" s="28"/>
      <c r="N8" s="28"/>
    </row>
    <row r="10" spans="1:14" x14ac:dyDescent="0.2">
      <c r="A10" s="4" t="s">
        <v>8</v>
      </c>
      <c r="B10" s="28" t="str">
        <f>'1'!B10</f>
        <v>L.A.E. RENATA RAMOS MORENO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9" t="str">
        <f>'1'!A14</f>
        <v>FUNCIÓN ADMINISTRATIVA II</v>
      </c>
      <c r="B14" s="9" t="s">
        <v>25</v>
      </c>
      <c r="C14" s="9" t="str">
        <f>'1'!C14</f>
        <v>305 A</v>
      </c>
      <c r="D14" s="9" t="str">
        <f>'1'!D14</f>
        <v>DLA</v>
      </c>
      <c r="E14" s="9" t="s">
        <v>25</v>
      </c>
      <c r="F14" s="9"/>
      <c r="G14" s="9"/>
      <c r="H14" s="10" t="e">
        <f t="shared" ref="H14:H27" si="0">F14/E14</f>
        <v>#VALUE!</v>
      </c>
      <c r="I14" s="9" t="e">
        <f t="shared" ref="I14:I28" si="1">(E14-SUM(F14:G14))-K14</f>
        <v>#VALUE!</v>
      </c>
      <c r="J14" s="10" t="e">
        <f t="shared" ref="J14:J28" si="2">I14/E14</f>
        <v>#VALUE!</v>
      </c>
      <c r="K14" s="9"/>
      <c r="L14" s="10" t="e">
        <f t="shared" ref="L14:L28" si="3">K14/E14</f>
        <v>#VALUE!</v>
      </c>
      <c r="M14" s="9"/>
      <c r="N14" s="15"/>
    </row>
    <row r="15" spans="1:14" s="11" customFormat="1" ht="25.5" x14ac:dyDescent="0.2">
      <c r="A15" s="9" t="str">
        <f>'1'!A15</f>
        <v>ORGANIZACIONES INTELIGENTES</v>
      </c>
      <c r="B15" s="9" t="s">
        <v>25</v>
      </c>
      <c r="C15" s="9" t="str">
        <f>'1'!C15</f>
        <v>705 A</v>
      </c>
      <c r="D15" s="9" t="str">
        <f>'1'!D15</f>
        <v>DLA</v>
      </c>
      <c r="E15" s="9" t="s">
        <v>25</v>
      </c>
      <c r="F15" s="9"/>
      <c r="G15" s="9"/>
      <c r="H15" s="10" t="e">
        <f t="shared" si="0"/>
        <v>#VALUE!</v>
      </c>
      <c r="I15" s="9" t="e">
        <f t="shared" si="1"/>
        <v>#VALUE!</v>
      </c>
      <c r="J15" s="10" t="e">
        <f t="shared" si="2"/>
        <v>#VALUE!</v>
      </c>
      <c r="K15" s="9"/>
      <c r="L15" s="10" t="e">
        <f t="shared" si="3"/>
        <v>#VALUE!</v>
      </c>
      <c r="M15" s="9"/>
      <c r="N15" s="15"/>
    </row>
    <row r="16" spans="1:14" s="11" customFormat="1" ht="25.5" x14ac:dyDescent="0.2">
      <c r="A16" s="9" t="str">
        <f>'1'!A16</f>
        <v>FUNDAMENTOS DE MERCADOTECNIA</v>
      </c>
      <c r="B16" s="9" t="s">
        <v>46</v>
      </c>
      <c r="C16" s="9" t="str">
        <f>'1'!C16</f>
        <v>405 A</v>
      </c>
      <c r="D16" s="9" t="str">
        <f>'1'!D16</f>
        <v>DLA</v>
      </c>
      <c r="E16" s="9">
        <f>'1'!E16</f>
        <v>6</v>
      </c>
      <c r="F16" s="9">
        <v>5</v>
      </c>
      <c r="G16" s="9"/>
      <c r="H16" s="10">
        <f t="shared" si="0"/>
        <v>0.83333333333333337</v>
      </c>
      <c r="I16" s="9">
        <f t="shared" si="1"/>
        <v>1</v>
      </c>
      <c r="J16" s="10">
        <f t="shared" si="2"/>
        <v>0.16666666666666666</v>
      </c>
      <c r="K16" s="9"/>
      <c r="L16" s="10">
        <f t="shared" si="3"/>
        <v>0</v>
      </c>
      <c r="M16" s="9">
        <v>77</v>
      </c>
      <c r="N16" s="15">
        <v>0.66</v>
      </c>
    </row>
    <row r="17" spans="1:14" s="11" customFormat="1" ht="25.5" x14ac:dyDescent="0.2">
      <c r="A17" s="9" t="str">
        <f>'1'!A17</f>
        <v>ECONOMIA</v>
      </c>
      <c r="B17" s="9" t="s">
        <v>25</v>
      </c>
      <c r="C17" s="9" t="str">
        <f>'1'!C17</f>
        <v>301 A</v>
      </c>
      <c r="D17" s="9" t="str">
        <f>'1'!D17</f>
        <v>DLA</v>
      </c>
      <c r="E17" s="9" t="s">
        <v>25</v>
      </c>
      <c r="F17" s="9"/>
      <c r="G17" s="9"/>
      <c r="H17" s="10" t="e">
        <f t="shared" si="0"/>
        <v>#VALUE!</v>
      </c>
      <c r="I17" s="9" t="e">
        <f t="shared" si="1"/>
        <v>#VALUE!</v>
      </c>
      <c r="J17" s="10" t="e">
        <f t="shared" si="2"/>
        <v>#VALUE!</v>
      </c>
      <c r="K17" s="9"/>
      <c r="L17" s="10" t="e">
        <f t="shared" si="3"/>
        <v>#VALUE!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</v>
      </c>
      <c r="F28" s="17">
        <f>SUM(F14:F27)</f>
        <v>5</v>
      </c>
      <c r="G28" s="17">
        <f>SUM(G14:G27)</f>
        <v>0</v>
      </c>
      <c r="H28" s="18">
        <f>SUM(F28:G28)/E28</f>
        <v>0.83333333333333337</v>
      </c>
      <c r="I28" s="17">
        <f t="shared" si="1"/>
        <v>1</v>
      </c>
      <c r="J28" s="18">
        <f t="shared" si="2"/>
        <v>0.16666666666666666</v>
      </c>
      <c r="K28" s="17">
        <f>SUM(K14:K27)</f>
        <v>0</v>
      </c>
      <c r="L28" s="18">
        <f t="shared" si="3"/>
        <v>0</v>
      </c>
      <c r="M28" s="17">
        <f>AVERAGE(M14:M27)</f>
        <v>77</v>
      </c>
      <c r="N28" s="19">
        <f>AVERAGE(N14:N27)</f>
        <v>0.66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L.A.E. RENATA RAMOS MORENO</v>
      </c>
      <c r="C37" s="22"/>
      <c r="D37" s="22"/>
      <c r="E37" s="13"/>
      <c r="F37" s="13"/>
      <c r="G37" s="22" t="s">
        <v>34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4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Sep.2022-Enero 2023</v>
      </c>
      <c r="M8" s="28"/>
      <c r="N8" s="28"/>
    </row>
    <row r="10" spans="1:14" x14ac:dyDescent="0.2">
      <c r="A10" s="4" t="s">
        <v>8</v>
      </c>
      <c r="B10" s="28" t="str">
        <f>'1'!B10</f>
        <v>L.A.E. RENATA RAMOS MORENO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9" t="str">
        <f>'1'!A14</f>
        <v>FUNCIÓN ADMINISTRATIVA II</v>
      </c>
      <c r="B14" s="9"/>
      <c r="C14" s="9" t="str">
        <f>'1'!C14</f>
        <v>305 A</v>
      </c>
      <c r="D14" s="9" t="str">
        <f>'1'!D14</f>
        <v>DLA</v>
      </c>
      <c r="E14" s="9">
        <f>'1'!E14</f>
        <v>32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32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ORGANIZACIONES INTELIGENTES</v>
      </c>
      <c r="B15" s="9"/>
      <c r="C15" s="9" t="str">
        <f>'1'!C15</f>
        <v>705 A</v>
      </c>
      <c r="D15" s="9" t="str">
        <f>'1'!D15</f>
        <v>DLA</v>
      </c>
      <c r="E15" s="9">
        <f>'1'!E15</f>
        <v>35</v>
      </c>
      <c r="F15" s="9"/>
      <c r="G15" s="9"/>
      <c r="H15" s="10">
        <f t="shared" si="0"/>
        <v>0</v>
      </c>
      <c r="I15" s="9">
        <f t="shared" si="1"/>
        <v>35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FUNDAMENTOS DE MERCADOTECNIA</v>
      </c>
      <c r="B16" s="9"/>
      <c r="C16" s="9" t="str">
        <f>'1'!C16</f>
        <v>405 A</v>
      </c>
      <c r="D16" s="9" t="str">
        <f>'1'!D16</f>
        <v>DLA</v>
      </c>
      <c r="E16" s="9">
        <f>'1'!E16</f>
        <v>6</v>
      </c>
      <c r="F16" s="9"/>
      <c r="G16" s="9"/>
      <c r="H16" s="10">
        <f t="shared" si="0"/>
        <v>0</v>
      </c>
      <c r="I16" s="9">
        <f t="shared" si="1"/>
        <v>6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>ECONOMIA</v>
      </c>
      <c r="B17" s="9"/>
      <c r="C17" s="9" t="str">
        <f>'1'!C17</f>
        <v>301 A</v>
      </c>
      <c r="D17" s="9" t="str">
        <f>'1'!D17</f>
        <v>DLA</v>
      </c>
      <c r="E17" s="9">
        <f>'1'!E17</f>
        <v>20</v>
      </c>
      <c r="F17" s="9"/>
      <c r="G17" s="9"/>
      <c r="H17" s="10">
        <f t="shared" si="0"/>
        <v>0</v>
      </c>
      <c r="I17" s="9">
        <f t="shared" si="1"/>
        <v>20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93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93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L.A.E. RENATA RAMOS MORENO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E6" sqref="E6:H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 t="s">
        <v>29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Sep.2022-Enero 2023</v>
      </c>
      <c r="M8" s="28"/>
      <c r="N8" s="28"/>
    </row>
    <row r="10" spans="1:14" x14ac:dyDescent="0.2">
      <c r="A10" s="4" t="s">
        <v>8</v>
      </c>
      <c r="B10" s="28" t="str">
        <f>'1'!B10</f>
        <v>L.A.E. RENATA RAMOS MORENO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9" t="str">
        <f>'1'!A14</f>
        <v>FUNCIÓN ADMINISTRATIVA II</v>
      </c>
      <c r="B14" s="9"/>
      <c r="C14" s="9" t="str">
        <f>'1'!C14</f>
        <v>305 A</v>
      </c>
      <c r="D14" s="9" t="str">
        <f>'1'!D14</f>
        <v>DLA</v>
      </c>
      <c r="E14" s="9">
        <f>'1'!E14</f>
        <v>32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32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ORGANIZACIONES INTELIGENTES</v>
      </c>
      <c r="B15" s="9"/>
      <c r="C15" s="9" t="str">
        <f>'1'!C15</f>
        <v>705 A</v>
      </c>
      <c r="D15" s="9" t="str">
        <f>'1'!D15</f>
        <v>DLA</v>
      </c>
      <c r="E15" s="9">
        <f>'1'!E15</f>
        <v>35</v>
      </c>
      <c r="F15" s="9"/>
      <c r="G15" s="9"/>
      <c r="H15" s="10">
        <f t="shared" si="0"/>
        <v>0</v>
      </c>
      <c r="I15" s="9">
        <f t="shared" si="1"/>
        <v>35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FUNDAMENTOS DE MERCADOTECNIA</v>
      </c>
      <c r="B16" s="9"/>
      <c r="C16" s="9" t="str">
        <f>'1'!C16</f>
        <v>405 A</v>
      </c>
      <c r="D16" s="9" t="str">
        <f>'1'!D16</f>
        <v>DLA</v>
      </c>
      <c r="E16" s="9">
        <f>'1'!E16</f>
        <v>6</v>
      </c>
      <c r="F16" s="9"/>
      <c r="G16" s="9"/>
      <c r="H16" s="10">
        <f t="shared" si="0"/>
        <v>0</v>
      </c>
      <c r="I16" s="9">
        <f t="shared" si="1"/>
        <v>6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>ECONOMIA</v>
      </c>
      <c r="B17" s="9"/>
      <c r="C17" s="9" t="str">
        <f>'1'!C17</f>
        <v>301 A</v>
      </c>
      <c r="D17" s="9" t="str">
        <f>'1'!D17</f>
        <v>DLA</v>
      </c>
      <c r="E17" s="9">
        <f>'1'!E17</f>
        <v>20</v>
      </c>
      <c r="F17" s="9"/>
      <c r="G17" s="9"/>
      <c r="H17" s="10">
        <f t="shared" si="0"/>
        <v>0</v>
      </c>
      <c r="I17" s="9">
        <f t="shared" si="1"/>
        <v>20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93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93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L.A.E. RENATA RAMOS MORENO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renata ramos</cp:lastModifiedBy>
  <cp:revision/>
  <dcterms:created xsi:type="dcterms:W3CDTF">2021-11-22T14:45:25Z</dcterms:created>
  <dcterms:modified xsi:type="dcterms:W3CDTF">2022-12-02T00:06:21Z</dcterms:modified>
  <cp:category/>
  <cp:contentStatus/>
</cp:coreProperties>
</file>