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C:\Users\Asahi\Desktop\RESPALDO\reportes CALIFICACIONES y proyecto individuales\2022\JUNIO DICIEMBRE\2 REPORTE\"/>
    </mc:Choice>
  </mc:AlternateContent>
  <xr:revisionPtr revIDLastSave="0" documentId="13_ncr:1_{93077BBA-5C23-4CA1-8C6C-C2F133F74729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'2'!$A$1:$N$31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1" i="22" l="1"/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A16" i="22"/>
  <c r="C16" i="22"/>
  <c r="D16" i="22"/>
  <c r="E16" i="22"/>
  <c r="A17" i="22"/>
  <c r="C17" i="22"/>
  <c r="D17" i="22"/>
  <c r="E17" i="22"/>
  <c r="A18" i="22"/>
  <c r="C18" i="22"/>
  <c r="D18" i="22"/>
  <c r="E18" i="22"/>
  <c r="A20" i="22"/>
  <c r="C20" i="22"/>
  <c r="D20" i="22"/>
  <c r="E20" i="22"/>
  <c r="A21" i="22"/>
  <c r="C21" i="22"/>
  <c r="D21" i="22"/>
  <c r="E21" i="22"/>
  <c r="C14" i="22"/>
  <c r="D14" i="22"/>
  <c r="E14" i="22"/>
  <c r="A14" i="22"/>
  <c r="B10" i="22"/>
  <c r="B31" i="22"/>
  <c r="L8" i="22"/>
  <c r="H8" i="22"/>
  <c r="E8" i="22"/>
  <c r="N22" i="22"/>
  <c r="M22" i="22"/>
  <c r="K22" i="22"/>
  <c r="G22" i="22"/>
  <c r="F22" i="22"/>
  <c r="L21" i="22"/>
  <c r="L20" i="22"/>
  <c r="L17" i="22"/>
  <c r="L16" i="22"/>
  <c r="L15" i="22"/>
  <c r="J14" i="22"/>
  <c r="B37" i="10"/>
  <c r="N28" i="10"/>
  <c r="M28" i="10"/>
  <c r="K28" i="10"/>
  <c r="G28" i="10"/>
  <c r="F28" i="10"/>
  <c r="E28" i="10"/>
  <c r="L20" i="10"/>
  <c r="I20" i="10"/>
  <c r="L18" i="10"/>
  <c r="I18" i="10"/>
  <c r="L17" i="10"/>
  <c r="L16" i="10"/>
  <c r="L15" i="10"/>
  <c r="I15" i="10"/>
  <c r="L14" i="10"/>
  <c r="I14" i="10"/>
  <c r="L19" i="22" l="1"/>
  <c r="L18" i="22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L14" i="22"/>
  <c r="E22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2" i="22"/>
  <c r="J22" i="22" s="1"/>
  <c r="H22" i="22"/>
  <c r="L22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<sst xmlns="http://schemas.openxmlformats.org/spreadsheetml/2006/main" count="208" uniqueCount="56">
  <si>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</si>
  <si>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</si>
  <si>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</si>
  <si>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</si>
  <si>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</si>
  <si>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</si>
  <si>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</si>
  <si>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</si>
  <si>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</si>
  <si>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</si>
  <si>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</si>
  <si>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</si>
  <si>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</si>
  <si>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</si>
  <si>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</si>
  <si>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</si>
  <si>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</si>
  <si>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</si>
  <si>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</si>
  <si>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</si>
  <si>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</si>
  <si>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</si>
  <si>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</si>
  <si>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</si>
  <si>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</si>
  <si>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</si>
  <si>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</si>
  <si>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</si>
  <si>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</si>
  <si>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</si>
  <si>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</si>
  <si>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</si>
  <si>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SEPTIEMBRE2022-ENERO2023</t>
  </si>
  <si>
    <t>LADM</t>
  </si>
  <si>
    <t>EN GESTION EMPRESARIAL</t>
  </si>
  <si>
    <t>MARCO LEGAL DE LAS ORGANIZACIONES</t>
  </si>
  <si>
    <t>307 A</t>
  </si>
  <si>
    <t>IGEM</t>
  </si>
  <si>
    <t>307 B</t>
  </si>
  <si>
    <t>DESRROLLO HUMANO</t>
  </si>
  <si>
    <t>107 B</t>
  </si>
  <si>
    <t xml:space="preserve">DESARROLLO HUMANO </t>
  </si>
  <si>
    <t>107 C</t>
  </si>
  <si>
    <t>MERCADOTECNIA</t>
  </si>
  <si>
    <t>507 B</t>
  </si>
  <si>
    <t>TEORIA GENERAL DE LA ADMINISTRACION</t>
  </si>
  <si>
    <t>GESTION ESTRATEGICA DEL CAPITAL HUMANO I</t>
  </si>
  <si>
    <t>405 A</t>
  </si>
  <si>
    <t>105 A</t>
  </si>
  <si>
    <t>L.C ANA KARENINA CORDOBA FERMAN</t>
  </si>
  <si>
    <t>DADE. ASAHI NEGRETE ANOTA</t>
  </si>
  <si>
    <t xml:space="preserve"> -</t>
  </si>
  <si>
    <t xml:space="preserve"> - </t>
  </si>
  <si>
    <t>II</t>
  </si>
  <si>
    <t>III</t>
  </si>
  <si>
    <t>LC. ANA KARENINA CORDOBA FERMAN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</si>
</sst>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center" vertical="center" wrapText="1"/>
    </xf>
    <xf numFmtId="9" fontId="4" fillId="0" borderId="13" xfId="1" applyFont="1" applyBorder="1" applyAlignment="1">
      <alignment horizontal="center" vertical="center" wrapText="1"/>
    </xf>
    <xf numFmtId="9" fontId="4" fillId="0" borderId="14" xfId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4" zoomScale="85" zoomScaleNormal="85" zoomScaleSheetLayoutView="100" workbookViewId="0">
      <selection activeCell="B34" sqref="B34:D3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1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0" t="s">
        <v>30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x14ac:dyDescent="0.2">
      <c r="A6" s="41" t="s">
        <v>2</v>
      </c>
      <c r="B6" s="41"/>
      <c r="C6" s="41"/>
      <c r="D6" s="41"/>
      <c r="E6" s="42" t="s">
        <v>34</v>
      </c>
      <c r="F6" s="42"/>
      <c r="G6" s="42"/>
      <c r="H6" s="4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2" t="s">
        <v>4</v>
      </c>
      <c r="C8" s="32"/>
      <c r="D8" s="14" t="s">
        <v>5</v>
      </c>
      <c r="E8" s="5">
        <v>7</v>
      </c>
      <c r="G8" s="4" t="s">
        <v>6</v>
      </c>
      <c r="H8" s="5">
        <v>5</v>
      </c>
      <c r="I8" s="38" t="s">
        <v>7</v>
      </c>
      <c r="J8" s="38"/>
      <c r="K8" s="38"/>
      <c r="L8" s="32" t="s">
        <v>32</v>
      </c>
      <c r="M8" s="32"/>
      <c r="N8" s="32"/>
    </row>
    <row r="10" spans="1:14" x14ac:dyDescent="0.2">
      <c r="A10" s="4" t="s">
        <v>8</v>
      </c>
      <c r="B10" s="32" t="s">
        <v>50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9" t="s">
        <v>9</v>
      </c>
      <c r="B12" s="36" t="s">
        <v>10</v>
      </c>
      <c r="C12" s="36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33" t="s">
        <v>21</v>
      </c>
    </row>
    <row r="13" spans="1:14" x14ac:dyDescent="0.2">
      <c r="A13" s="40"/>
      <c r="B13" s="37"/>
      <c r="C13" s="37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4"/>
    </row>
    <row r="14" spans="1:14" s="11" customFormat="1" ht="25.5" x14ac:dyDescent="0.2">
      <c r="A14" s="8" t="s">
        <v>35</v>
      </c>
      <c r="B14" s="9" t="s">
        <v>21</v>
      </c>
      <c r="C14" s="9" t="s">
        <v>36</v>
      </c>
      <c r="D14" s="9" t="s">
        <v>37</v>
      </c>
      <c r="E14" s="9">
        <v>28</v>
      </c>
      <c r="F14" s="9">
        <v>28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94</v>
      </c>
      <c r="N14" s="15">
        <v>0.56999999999999995</v>
      </c>
    </row>
    <row r="15" spans="1:14" s="11" customFormat="1" ht="25.5" x14ac:dyDescent="0.2">
      <c r="A15" s="8" t="s">
        <v>35</v>
      </c>
      <c r="B15" s="9" t="s">
        <v>21</v>
      </c>
      <c r="C15" s="9" t="s">
        <v>38</v>
      </c>
      <c r="D15" s="9" t="s">
        <v>37</v>
      </c>
      <c r="E15" s="9">
        <v>23</v>
      </c>
      <c r="F15" s="9">
        <v>22</v>
      </c>
      <c r="G15" s="9"/>
      <c r="H15" s="10"/>
      <c r="I15" s="9">
        <f t="shared" si="0"/>
        <v>1</v>
      </c>
      <c r="J15" s="10"/>
      <c r="K15" s="9">
        <v>0</v>
      </c>
      <c r="L15" s="10">
        <f t="shared" si="1"/>
        <v>0</v>
      </c>
      <c r="M15" s="9">
        <v>82</v>
      </c>
      <c r="N15" s="15">
        <v>0.74</v>
      </c>
    </row>
    <row r="16" spans="1:14" s="11" customFormat="1" ht="25.5" x14ac:dyDescent="0.2">
      <c r="A16" s="8" t="s">
        <v>39</v>
      </c>
      <c r="B16" s="9" t="s">
        <v>21</v>
      </c>
      <c r="C16" s="9" t="s">
        <v>40</v>
      </c>
      <c r="D16" s="9" t="s">
        <v>37</v>
      </c>
      <c r="E16" s="9">
        <v>26</v>
      </c>
      <c r="F16" s="9">
        <v>25</v>
      </c>
      <c r="G16" s="9"/>
      <c r="H16" s="10"/>
      <c r="I16" s="9">
        <v>1</v>
      </c>
      <c r="J16" s="10"/>
      <c r="K16" s="9">
        <v>0</v>
      </c>
      <c r="L16" s="10">
        <f t="shared" si="1"/>
        <v>0</v>
      </c>
      <c r="M16" s="9">
        <v>85</v>
      </c>
      <c r="N16" s="15">
        <v>0.52</v>
      </c>
    </row>
    <row r="17" spans="1:14" s="11" customFormat="1" ht="25.5" x14ac:dyDescent="0.2">
      <c r="A17" s="8" t="s">
        <v>41</v>
      </c>
      <c r="B17" s="9" t="s">
        <v>21</v>
      </c>
      <c r="C17" s="9" t="s">
        <v>42</v>
      </c>
      <c r="D17" s="9" t="s">
        <v>37</v>
      </c>
      <c r="E17" s="9">
        <v>25</v>
      </c>
      <c r="F17" s="9">
        <v>24</v>
      </c>
      <c r="G17" s="9"/>
      <c r="H17" s="10"/>
      <c r="I17" s="9">
        <v>1</v>
      </c>
      <c r="J17" s="10"/>
      <c r="K17" s="9">
        <v>0</v>
      </c>
      <c r="L17" s="10">
        <f t="shared" si="1"/>
        <v>0</v>
      </c>
      <c r="M17" s="9">
        <v>82</v>
      </c>
      <c r="N17" s="15">
        <v>0.73</v>
      </c>
    </row>
    <row r="18" spans="1:14" s="11" customFormat="1" ht="25.5" x14ac:dyDescent="0.2">
      <c r="A18" s="8" t="s">
        <v>43</v>
      </c>
      <c r="B18" s="9" t="s">
        <v>21</v>
      </c>
      <c r="C18" s="9" t="s">
        <v>44</v>
      </c>
      <c r="D18" s="9" t="s">
        <v>37</v>
      </c>
      <c r="E18" s="9">
        <v>18</v>
      </c>
      <c r="F18" s="9">
        <v>18</v>
      </c>
      <c r="G18" s="9"/>
      <c r="H18" s="10"/>
      <c r="I18" s="9">
        <f t="shared" si="0"/>
        <v>0</v>
      </c>
      <c r="J18" s="10"/>
      <c r="K18" s="9">
        <v>0</v>
      </c>
      <c r="L18" s="10">
        <f t="shared" si="1"/>
        <v>0</v>
      </c>
      <c r="M18" s="9">
        <v>94</v>
      </c>
      <c r="N18" s="15">
        <v>0.55000000000000004</v>
      </c>
    </row>
    <row r="19" spans="1:14" s="11" customFormat="1" ht="25.5" x14ac:dyDescent="0.2">
      <c r="A19" s="8" t="s">
        <v>45</v>
      </c>
      <c r="B19" s="9" t="s">
        <v>51</v>
      </c>
      <c r="C19" s="9" t="s">
        <v>48</v>
      </c>
      <c r="D19" s="9" t="s">
        <v>33</v>
      </c>
      <c r="E19" s="9">
        <v>34</v>
      </c>
      <c r="F19" s="9" t="s">
        <v>51</v>
      </c>
      <c r="G19" s="9"/>
      <c r="H19" s="10"/>
      <c r="I19" s="9" t="s">
        <v>51</v>
      </c>
      <c r="J19" s="10"/>
      <c r="K19" s="9" t="s">
        <v>51</v>
      </c>
      <c r="L19" s="10" t="s">
        <v>51</v>
      </c>
      <c r="M19" s="9" t="s">
        <v>51</v>
      </c>
      <c r="N19" s="15" t="s">
        <v>52</v>
      </c>
    </row>
    <row r="20" spans="1:14" s="11" customFormat="1" ht="25.5" x14ac:dyDescent="0.2">
      <c r="A20" s="8" t="s">
        <v>46</v>
      </c>
      <c r="B20" s="9" t="s">
        <v>21</v>
      </c>
      <c r="C20" s="9" t="s">
        <v>47</v>
      </c>
      <c r="D20" s="9" t="s">
        <v>33</v>
      </c>
      <c r="E20" s="9">
        <v>4</v>
      </c>
      <c r="F20" s="9">
        <v>4</v>
      </c>
      <c r="G20" s="9"/>
      <c r="H20" s="10"/>
      <c r="I20" s="9">
        <f t="shared" si="0"/>
        <v>0</v>
      </c>
      <c r="J20" s="10"/>
      <c r="K20" s="9">
        <v>0</v>
      </c>
      <c r="L20" s="10">
        <f t="shared" si="1"/>
        <v>0</v>
      </c>
      <c r="M20" s="9">
        <v>100</v>
      </c>
      <c r="N20" s="15">
        <v>1</v>
      </c>
    </row>
    <row r="21" spans="1:14" s="11" customFormat="1" x14ac:dyDescent="0.2">
      <c r="A21" s="21"/>
      <c r="B21" s="22"/>
      <c r="C21" s="22"/>
      <c r="D21" s="22"/>
      <c r="E21" s="22"/>
      <c r="F21" s="22"/>
      <c r="G21" s="22"/>
      <c r="H21" s="23"/>
      <c r="I21" s="22"/>
      <c r="J21" s="23"/>
      <c r="K21" s="22"/>
      <c r="L21" s="23"/>
      <c r="M21" s="22"/>
      <c r="N21" s="24"/>
    </row>
    <row r="22" spans="1:14" s="11" customFormat="1" x14ac:dyDescent="0.2">
      <c r="A22" s="21"/>
      <c r="B22" s="22"/>
      <c r="C22" s="22"/>
      <c r="D22" s="22"/>
      <c r="E22" s="22"/>
      <c r="F22" s="22"/>
      <c r="G22" s="22"/>
      <c r="H22" s="23"/>
      <c r="I22" s="22"/>
      <c r="J22" s="23"/>
      <c r="K22" s="22"/>
      <c r="L22" s="23"/>
      <c r="M22" s="22"/>
      <c r="N22" s="24"/>
    </row>
    <row r="23" spans="1:14" s="11" customFormat="1" x14ac:dyDescent="0.2">
      <c r="A23" s="21"/>
      <c r="B23" s="22"/>
      <c r="C23" s="22"/>
      <c r="D23" s="22"/>
      <c r="E23" s="22"/>
      <c r="F23" s="22"/>
      <c r="G23" s="22"/>
      <c r="H23" s="23"/>
      <c r="I23" s="22"/>
      <c r="J23" s="23"/>
      <c r="K23" s="22"/>
      <c r="L23" s="23"/>
      <c r="M23" s="22"/>
      <c r="N23" s="24"/>
    </row>
    <row r="24" spans="1:14" s="11" customFormat="1" x14ac:dyDescent="0.2">
      <c r="A24" s="21"/>
      <c r="B24" s="22"/>
      <c r="C24" s="22"/>
      <c r="D24" s="22"/>
      <c r="E24" s="22"/>
      <c r="F24" s="22"/>
      <c r="G24" s="22"/>
      <c r="H24" s="23"/>
      <c r="I24" s="22"/>
      <c r="J24" s="23"/>
      <c r="K24" s="22"/>
      <c r="L24" s="23"/>
      <c r="M24" s="22"/>
      <c r="N24" s="24"/>
    </row>
    <row r="25" spans="1:14" s="11" customFormat="1" x14ac:dyDescent="0.2">
      <c r="A25" s="21"/>
      <c r="B25" s="22"/>
      <c r="C25" s="22"/>
      <c r="D25" s="22"/>
      <c r="E25" s="22"/>
      <c r="F25" s="22"/>
      <c r="G25" s="22"/>
      <c r="H25" s="23"/>
      <c r="I25" s="22"/>
      <c r="J25" s="23"/>
      <c r="K25" s="22"/>
      <c r="L25" s="23"/>
      <c r="M25" s="22"/>
      <c r="N25" s="24"/>
    </row>
    <row r="26" spans="1:14" s="11" customFormat="1" x14ac:dyDescent="0.2">
      <c r="A26" s="21"/>
      <c r="B26" s="22"/>
      <c r="C26" s="22"/>
      <c r="D26" s="22"/>
      <c r="E26" s="22"/>
      <c r="F26" s="22"/>
      <c r="G26" s="22"/>
      <c r="H26" s="23"/>
      <c r="I26" s="22"/>
      <c r="J26" s="23"/>
      <c r="K26" s="22"/>
      <c r="L26" s="23"/>
      <c r="M26" s="22"/>
      <c r="N26" s="24"/>
    </row>
    <row r="27" spans="1:14" s="11" customFormat="1" x14ac:dyDescent="0.2">
      <c r="A27" s="21"/>
      <c r="B27" s="22"/>
      <c r="C27" s="22"/>
      <c r="D27" s="22"/>
      <c r="E27" s="22"/>
      <c r="F27" s="22"/>
      <c r="G27" s="22"/>
      <c r="H27" s="23"/>
      <c r="I27" s="22"/>
      <c r="J27" s="23"/>
      <c r="K27" s="22"/>
      <c r="L27" s="23"/>
      <c r="M27" s="22"/>
      <c r="N27" s="24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SUM(E14:E20)</f>
        <v>158</v>
      </c>
      <c r="F28" s="17">
        <f>SUM(F14:F20)</f>
        <v>121</v>
      </c>
      <c r="G28" s="17">
        <f>SUM(G14:G20)</f>
        <v>0</v>
      </c>
      <c r="H28" s="18">
        <f>SUM(F28:G28)/E28</f>
        <v>0.76582278481012656</v>
      </c>
      <c r="I28" s="17">
        <f t="shared" si="0"/>
        <v>37</v>
      </c>
      <c r="J28" s="18">
        <f t="shared" ref="J28" si="2">I28/E28</f>
        <v>0.23417721518987342</v>
      </c>
      <c r="K28" s="17">
        <f>SUM(K14:K20)</f>
        <v>0</v>
      </c>
      <c r="L28" s="18">
        <f t="shared" si="1"/>
        <v>0</v>
      </c>
      <c r="M28" s="17">
        <f>AVERAGE(M14:M20)</f>
        <v>89.5</v>
      </c>
      <c r="N28" s="19">
        <f>AVERAGE(N14:N20)</f>
        <v>0.68500000000000005</v>
      </c>
    </row>
    <row r="30" spans="1:14" ht="120" customHeight="1" x14ac:dyDescent="0.2">
      <c r="A30" s="35" t="s">
        <v>26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">
      <c r="A32" s="12"/>
    </row>
    <row r="33" spans="1:10" x14ac:dyDescent="0.2">
      <c r="B33" s="29" t="s">
        <v>27</v>
      </c>
      <c r="C33" s="29"/>
      <c r="D33" s="29"/>
      <c r="G33" s="30" t="s">
        <v>28</v>
      </c>
      <c r="H33" s="30"/>
      <c r="I33" s="30"/>
      <c r="J33" s="30"/>
    </row>
    <row r="34" spans="1:10" ht="62.25" customHeight="1" x14ac:dyDescent="0.2">
      <c r="B34" s="31"/>
      <c r="C34" s="31"/>
      <c r="D34" s="31"/>
      <c r="G34" s="32"/>
      <c r="H34" s="32"/>
      <c r="I34" s="32"/>
      <c r="J34" s="32"/>
    </row>
    <row r="35" spans="1:10" hidden="1" x14ac:dyDescent="0.2">
      <c r="A35" s="25" t="e">
        <v>#REF!</v>
      </c>
      <c r="B35" s="25"/>
      <c r="C35" s="6"/>
      <c r="E35" s="25"/>
      <c r="F35" s="25"/>
      <c r="G35" s="25"/>
      <c r="H35" s="25"/>
    </row>
    <row r="36" spans="1:10" hidden="1" x14ac:dyDescent="0.2"/>
    <row r="37" spans="1:10" ht="45" customHeight="1" x14ac:dyDescent="0.2">
      <c r="B37" s="26" t="str">
        <f>B10</f>
        <v>DADE. ASAHI NEGRETE ANOTA</v>
      </c>
      <c r="C37" s="26"/>
      <c r="D37" s="26"/>
      <c r="E37" s="13"/>
      <c r="F37" s="13"/>
      <c r="G37" s="26" t="s">
        <v>49</v>
      </c>
      <c r="H37" s="26"/>
      <c r="I37" s="26"/>
      <c r="J37" s="26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1"/>
  <sheetViews>
    <sheetView tabSelected="1" topLeftCell="A4" zoomScale="85" zoomScaleNormal="85" zoomScaleSheetLayoutView="100" workbookViewId="0">
      <selection activeCell="L15" sqref="L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0" t="s">
        <v>30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x14ac:dyDescent="0.2">
      <c r="A6" s="41" t="s">
        <v>2</v>
      </c>
      <c r="B6" s="41"/>
      <c r="C6" s="41"/>
      <c r="D6" s="41"/>
      <c r="E6" s="42"/>
      <c r="F6" s="42"/>
      <c r="G6" s="42"/>
      <c r="H6" s="4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2">
        <v>2</v>
      </c>
      <c r="C8" s="32"/>
      <c r="D8" s="14" t="s">
        <v>5</v>
      </c>
      <c r="E8" s="20">
        <f>'1'!E8</f>
        <v>7</v>
      </c>
      <c r="F8"/>
      <c r="G8" s="4" t="s">
        <v>6</v>
      </c>
      <c r="H8" s="20">
        <f>'1'!H8</f>
        <v>5</v>
      </c>
      <c r="I8" s="38" t="s">
        <v>7</v>
      </c>
      <c r="J8" s="38"/>
      <c r="K8" s="38"/>
      <c r="L8" s="32" t="str">
        <f>'1'!L8</f>
        <v>SEPTIEMBRE2022-ENERO2023</v>
      </c>
      <c r="M8" s="32"/>
      <c r="N8" s="32"/>
    </row>
    <row r="10" spans="1:14" x14ac:dyDescent="0.2">
      <c r="A10" s="4" t="s">
        <v>8</v>
      </c>
      <c r="B10" s="32" t="str">
        <f>'1'!B10</f>
        <v>DADE. ASAHI NEGRETE ANOTA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9" t="s">
        <v>9</v>
      </c>
      <c r="B12" s="36" t="s">
        <v>10</v>
      </c>
      <c r="C12" s="36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33" t="s">
        <v>21</v>
      </c>
    </row>
    <row r="13" spans="1:14" x14ac:dyDescent="0.2">
      <c r="A13" s="40"/>
      <c r="B13" s="37"/>
      <c r="C13" s="37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4"/>
    </row>
    <row r="14" spans="1:14" s="11" customFormat="1" ht="25.5" x14ac:dyDescent="0.2">
      <c r="A14" s="9" t="str">
        <f>'1'!A14</f>
        <v>MARCO LEGAL DE LAS ORGANIZACIONES</v>
      </c>
      <c r="B14" s="9" t="s">
        <v>53</v>
      </c>
      <c r="C14" s="9" t="str">
        <f>'1'!C14</f>
        <v>307 A</v>
      </c>
      <c r="D14" s="9" t="str">
        <f>'1'!D14</f>
        <v>IGEM</v>
      </c>
      <c r="E14" s="9">
        <f>'1'!E14</f>
        <v>28</v>
      </c>
      <c r="F14" s="9">
        <v>28</v>
      </c>
      <c r="G14" s="9"/>
      <c r="H14" s="10">
        <v>0</v>
      </c>
      <c r="I14" s="9">
        <v>0</v>
      </c>
      <c r="J14" s="10">
        <f t="shared" ref="J14:J22" si="0">I14/E14</f>
        <v>0</v>
      </c>
      <c r="K14" s="9"/>
      <c r="L14" s="10">
        <f t="shared" ref="L14:L22" si="1">K14/E14</f>
        <v>0</v>
      </c>
      <c r="M14" s="9">
        <v>99</v>
      </c>
      <c r="N14" s="15">
        <v>0.79</v>
      </c>
    </row>
    <row r="15" spans="1:14" s="11" customFormat="1" ht="25.5" x14ac:dyDescent="0.2">
      <c r="A15" s="9" t="str">
        <f>'1'!A15</f>
        <v>MARCO LEGAL DE LAS ORGANIZACIONES</v>
      </c>
      <c r="B15" s="9" t="s">
        <v>53</v>
      </c>
      <c r="C15" s="9" t="str">
        <f>'1'!C15</f>
        <v>307 B</v>
      </c>
      <c r="D15" s="9" t="str">
        <f>'1'!D15</f>
        <v>IGEM</v>
      </c>
      <c r="E15" s="9">
        <f>'1'!E15</f>
        <v>23</v>
      </c>
      <c r="F15" s="9">
        <v>22</v>
      </c>
      <c r="G15" s="9"/>
      <c r="H15" s="10">
        <v>0</v>
      </c>
      <c r="I15" s="9">
        <v>1</v>
      </c>
      <c r="J15" s="10">
        <v>0</v>
      </c>
      <c r="K15" s="9"/>
      <c r="L15" s="10">
        <f t="shared" si="1"/>
        <v>0</v>
      </c>
      <c r="M15" s="9">
        <v>96</v>
      </c>
      <c r="N15" s="15">
        <v>0.72</v>
      </c>
    </row>
    <row r="16" spans="1:14" s="11" customFormat="1" ht="25.5" x14ac:dyDescent="0.2">
      <c r="A16" s="9" t="str">
        <f>'1'!A16</f>
        <v>DESRROLLO HUMANO</v>
      </c>
      <c r="B16" s="9" t="s">
        <v>53</v>
      </c>
      <c r="C16" s="9" t="str">
        <f>'1'!C16</f>
        <v>107 B</v>
      </c>
      <c r="D16" s="9" t="str">
        <f>'1'!D16</f>
        <v>IGEM</v>
      </c>
      <c r="E16" s="9">
        <f>'1'!E16</f>
        <v>26</v>
      </c>
      <c r="F16" s="9">
        <v>23</v>
      </c>
      <c r="G16" s="9"/>
      <c r="H16" s="10">
        <v>0</v>
      </c>
      <c r="I16" s="9">
        <v>3</v>
      </c>
      <c r="J16" s="10">
        <v>0</v>
      </c>
      <c r="K16" s="9"/>
      <c r="L16" s="10">
        <f t="shared" si="1"/>
        <v>0</v>
      </c>
      <c r="M16" s="9">
        <v>74</v>
      </c>
      <c r="N16" s="15">
        <v>0.62</v>
      </c>
    </row>
    <row r="17" spans="1:14" s="11" customFormat="1" ht="25.5" x14ac:dyDescent="0.2">
      <c r="A17" s="9" t="str">
        <f>'1'!A17</f>
        <v xml:space="preserve">DESARROLLO HUMANO </v>
      </c>
      <c r="B17" s="9" t="s">
        <v>53</v>
      </c>
      <c r="C17" s="9" t="str">
        <f>'1'!C17</f>
        <v>107 C</v>
      </c>
      <c r="D17" s="9" t="str">
        <f>'1'!D17</f>
        <v>IGEM</v>
      </c>
      <c r="E17" s="9">
        <f>'1'!E17</f>
        <v>25</v>
      </c>
      <c r="F17" s="9">
        <v>24</v>
      </c>
      <c r="G17" s="9"/>
      <c r="H17" s="10">
        <v>0</v>
      </c>
      <c r="I17" s="9">
        <v>1</v>
      </c>
      <c r="J17" s="10">
        <v>0</v>
      </c>
      <c r="K17" s="9"/>
      <c r="L17" s="10">
        <f t="shared" si="1"/>
        <v>0</v>
      </c>
      <c r="M17" s="9">
        <v>78</v>
      </c>
      <c r="N17" s="15">
        <v>0.73</v>
      </c>
    </row>
    <row r="18" spans="1:14" s="11" customFormat="1" ht="25.5" x14ac:dyDescent="0.2">
      <c r="A18" s="9" t="str">
        <f>'1'!A18</f>
        <v>MERCADOTECNIA</v>
      </c>
      <c r="B18" s="9" t="s">
        <v>53</v>
      </c>
      <c r="C18" s="9" t="str">
        <f>'1'!C18</f>
        <v>507 B</v>
      </c>
      <c r="D18" s="9" t="str">
        <f>'1'!D18</f>
        <v>IGEM</v>
      </c>
      <c r="E18" s="9">
        <f>'1'!E18</f>
        <v>18</v>
      </c>
      <c r="F18" s="9">
        <v>18</v>
      </c>
      <c r="G18" s="9"/>
      <c r="H18" s="10">
        <v>0</v>
      </c>
      <c r="I18" s="9">
        <v>0</v>
      </c>
      <c r="J18" s="10">
        <v>0</v>
      </c>
      <c r="K18" s="9"/>
      <c r="L18" s="10">
        <f t="shared" si="1"/>
        <v>0</v>
      </c>
      <c r="M18" s="9">
        <v>97</v>
      </c>
      <c r="N18" s="15">
        <v>0.72</v>
      </c>
    </row>
    <row r="19" spans="1:14" s="11" customFormat="1" ht="25.5" x14ac:dyDescent="0.2">
      <c r="A19" s="9" t="s">
        <v>43</v>
      </c>
      <c r="B19" s="9" t="s">
        <v>54</v>
      </c>
      <c r="C19" s="9" t="s">
        <v>44</v>
      </c>
      <c r="D19" s="9" t="s">
        <v>37</v>
      </c>
      <c r="E19" s="9">
        <v>18</v>
      </c>
      <c r="F19" s="9">
        <v>18</v>
      </c>
      <c r="G19" s="9"/>
      <c r="H19" s="10">
        <v>0</v>
      </c>
      <c r="I19" s="9">
        <v>0</v>
      </c>
      <c r="J19" s="10">
        <v>0</v>
      </c>
      <c r="K19" s="9"/>
      <c r="L19" s="10">
        <f t="shared" ref="L19" si="2">K19/E19</f>
        <v>0</v>
      </c>
      <c r="M19" s="9">
        <v>100</v>
      </c>
      <c r="N19" s="15">
        <v>1</v>
      </c>
    </row>
    <row r="20" spans="1:14" s="11" customFormat="1" ht="25.5" x14ac:dyDescent="0.2">
      <c r="A20" s="9" t="str">
        <f>'1'!A19</f>
        <v>TEORIA GENERAL DE LA ADMINISTRACION</v>
      </c>
      <c r="B20" s="9" t="s">
        <v>21</v>
      </c>
      <c r="C20" s="9" t="str">
        <f>'1'!C19</f>
        <v>105 A</v>
      </c>
      <c r="D20" s="9" t="str">
        <f>'1'!D19</f>
        <v>LADM</v>
      </c>
      <c r="E20" s="9">
        <f>'1'!E19</f>
        <v>34</v>
      </c>
      <c r="F20" s="9">
        <v>30</v>
      </c>
      <c r="G20" s="9"/>
      <c r="H20" s="10">
        <v>0</v>
      </c>
      <c r="I20" s="9">
        <v>4</v>
      </c>
      <c r="J20" s="10">
        <v>0</v>
      </c>
      <c r="K20" s="9"/>
      <c r="L20" s="10">
        <f t="shared" si="1"/>
        <v>0</v>
      </c>
      <c r="M20" s="9">
        <v>75</v>
      </c>
      <c r="N20" s="15">
        <v>0.62</v>
      </c>
    </row>
    <row r="21" spans="1:14" s="11" customFormat="1" ht="25.5" x14ac:dyDescent="0.2">
      <c r="A21" s="9" t="str">
        <f>'1'!A20</f>
        <v>GESTION ESTRATEGICA DEL CAPITAL HUMANO I</v>
      </c>
      <c r="B21" s="9" t="s">
        <v>53</v>
      </c>
      <c r="C21" s="9" t="str">
        <f>'1'!C20</f>
        <v>405 A</v>
      </c>
      <c r="D21" s="9" t="str">
        <f>'1'!D20</f>
        <v>LADM</v>
      </c>
      <c r="E21" s="9">
        <f>'1'!E20</f>
        <v>4</v>
      </c>
      <c r="F21" s="9">
        <v>4</v>
      </c>
      <c r="G21" s="9"/>
      <c r="H21" s="10">
        <v>0</v>
      </c>
      <c r="I21" s="9">
        <v>0</v>
      </c>
      <c r="J21" s="10">
        <f t="shared" si="0"/>
        <v>0</v>
      </c>
      <c r="K21" s="9"/>
      <c r="L21" s="10">
        <f t="shared" si="1"/>
        <v>0</v>
      </c>
      <c r="M21" s="9">
        <v>100</v>
      </c>
      <c r="N21" s="15">
        <v>1</v>
      </c>
    </row>
    <row r="22" spans="1:14" ht="13.5" thickBot="1" x14ac:dyDescent="0.25">
      <c r="A22" s="16" t="s">
        <v>24</v>
      </c>
      <c r="B22" s="17" t="s">
        <v>25</v>
      </c>
      <c r="C22" s="17" t="s">
        <v>25</v>
      </c>
      <c r="D22" s="17" t="s">
        <v>25</v>
      </c>
      <c r="E22" s="17">
        <f>SUM(E14:E21)</f>
        <v>176</v>
      </c>
      <c r="F22" s="17">
        <f>SUM(F14:F21)</f>
        <v>167</v>
      </c>
      <c r="G22" s="17">
        <f>SUM(G14:G21)</f>
        <v>0</v>
      </c>
      <c r="H22" s="18">
        <f>SUM(F22:G22)/E22</f>
        <v>0.94886363636363635</v>
      </c>
      <c r="I22" s="17">
        <f t="shared" ref="I22" si="3">(E22-SUM(F22:G22))-K22</f>
        <v>9</v>
      </c>
      <c r="J22" s="18">
        <f t="shared" si="0"/>
        <v>5.113636363636364E-2</v>
      </c>
      <c r="K22" s="17">
        <f>SUM(K14:K21)</f>
        <v>0</v>
      </c>
      <c r="L22" s="18">
        <f t="shared" si="1"/>
        <v>0</v>
      </c>
      <c r="M22" s="17">
        <f>AVERAGE(M14:M21)</f>
        <v>89.875</v>
      </c>
      <c r="N22" s="19">
        <f>AVERAGE(N14:N21)</f>
        <v>0.77500000000000002</v>
      </c>
    </row>
    <row r="24" spans="1:14" ht="120" customHeight="1" x14ac:dyDescent="0.2">
      <c r="A24" s="35" t="s">
        <v>26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</row>
    <row r="26" spans="1:14" x14ac:dyDescent="0.2">
      <c r="A26" s="12"/>
    </row>
    <row r="27" spans="1:14" x14ac:dyDescent="0.2">
      <c r="B27" s="29" t="s">
        <v>27</v>
      </c>
      <c r="C27" s="29"/>
      <c r="D27" s="29"/>
      <c r="G27" s="30" t="s">
        <v>28</v>
      </c>
      <c r="H27" s="30"/>
      <c r="I27" s="30"/>
      <c r="J27" s="30"/>
    </row>
    <row r="28" spans="1:14" ht="62.25" customHeight="1" x14ac:dyDescent="0.2">
      <c r="B28" s="31"/>
      <c r="C28" s="31"/>
      <c r="D28" s="31"/>
      <c r="G28" s="32"/>
      <c r="H28" s="32"/>
      <c r="I28" s="32"/>
      <c r="J28" s="32"/>
    </row>
    <row r="29" spans="1:14" hidden="1" x14ac:dyDescent="0.2">
      <c r="A29" s="25" t="e">
        <v>#REF!</v>
      </c>
      <c r="B29" s="25"/>
      <c r="C29" s="6"/>
      <c r="E29" s="25"/>
      <c r="F29" s="25"/>
      <c r="G29" s="25"/>
      <c r="H29" s="25"/>
    </row>
    <row r="30" spans="1:14" hidden="1" x14ac:dyDescent="0.2"/>
    <row r="31" spans="1:14" ht="45" customHeight="1" x14ac:dyDescent="0.2">
      <c r="B31" s="26" t="str">
        <f>B10</f>
        <v>DADE. ASAHI NEGRETE ANOTA</v>
      </c>
      <c r="C31" s="26"/>
      <c r="D31" s="26"/>
      <c r="E31" s="13"/>
      <c r="F31" s="13"/>
      <c r="G31" s="26" t="s">
        <v>55</v>
      </c>
      <c r="H31" s="26"/>
      <c r="I31" s="26"/>
      <c r="J31" s="26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4:N24"/>
    <mergeCell ref="B28:D28"/>
    <mergeCell ref="G28:J28"/>
    <mergeCell ref="B27:D27"/>
    <mergeCell ref="G27:J27"/>
    <mergeCell ref="A29:B29"/>
    <mergeCell ref="E29:H29"/>
    <mergeCell ref="B31:D31"/>
    <mergeCell ref="G31:J31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22" zoomScale="85" zoomScaleNormal="85" zoomScaleSheetLayoutView="100" workbookViewId="0">
      <selection activeCell="U28" sqref="U2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0" t="s">
        <v>30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x14ac:dyDescent="0.2">
      <c r="A6" s="41" t="s">
        <v>2</v>
      </c>
      <c r="B6" s="41"/>
      <c r="C6" s="41"/>
      <c r="D6" s="41"/>
      <c r="E6" s="42"/>
      <c r="F6" s="42"/>
      <c r="G6" s="42"/>
      <c r="H6" s="4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2">
        <v>3</v>
      </c>
      <c r="C8" s="32"/>
      <c r="D8" s="14" t="s">
        <v>5</v>
      </c>
      <c r="E8" s="20">
        <f>'1'!E8</f>
        <v>7</v>
      </c>
      <c r="F8"/>
      <c r="G8" s="4" t="s">
        <v>6</v>
      </c>
      <c r="H8" s="20">
        <f>'1'!H8</f>
        <v>5</v>
      </c>
      <c r="I8" s="38" t="s">
        <v>7</v>
      </c>
      <c r="J8" s="38"/>
      <c r="K8" s="38"/>
      <c r="L8" s="32" t="str">
        <f>'1'!L8</f>
        <v>SEPTIEMBRE2022-ENERO2023</v>
      </c>
      <c r="M8" s="32"/>
      <c r="N8" s="32"/>
    </row>
    <row r="10" spans="1:14" x14ac:dyDescent="0.2">
      <c r="A10" s="4" t="s">
        <v>8</v>
      </c>
      <c r="B10" s="32" t="str">
        <f>'1'!B10</f>
        <v>DADE. ASAHI NEGRETE ANOTA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9" t="s">
        <v>9</v>
      </c>
      <c r="B12" s="36" t="s">
        <v>10</v>
      </c>
      <c r="C12" s="36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33" t="s">
        <v>21</v>
      </c>
    </row>
    <row r="13" spans="1:14" x14ac:dyDescent="0.2">
      <c r="A13" s="40"/>
      <c r="B13" s="37"/>
      <c r="C13" s="37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4"/>
    </row>
    <row r="14" spans="1:14" s="11" customFormat="1" ht="25.5" x14ac:dyDescent="0.2">
      <c r="A14" s="9" t="str">
        <f>'1'!A14</f>
        <v>MARCO LEGAL DE LAS ORGANIZACIONES</v>
      </c>
      <c r="B14" s="9"/>
      <c r="C14" s="9" t="str">
        <f>'1'!C14</f>
        <v>307 A</v>
      </c>
      <c r="D14" s="9" t="str">
        <f>'1'!D14</f>
        <v>IGEM</v>
      </c>
      <c r="E14" s="9">
        <f>'1'!E14</f>
        <v>28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28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MARCO LEGAL DE LAS ORGANIZACIONES</v>
      </c>
      <c r="B15" s="9"/>
      <c r="C15" s="9" t="str">
        <f>'1'!C15</f>
        <v>307 B</v>
      </c>
      <c r="D15" s="9" t="str">
        <f>'1'!D15</f>
        <v>IGEM</v>
      </c>
      <c r="E15" s="9">
        <f>'1'!E15</f>
        <v>23</v>
      </c>
      <c r="F15" s="9"/>
      <c r="G15" s="9"/>
      <c r="H15" s="10">
        <f t="shared" si="0"/>
        <v>0</v>
      </c>
      <c r="I15" s="9">
        <f t="shared" si="1"/>
        <v>23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DESRROLLO HUMANO</v>
      </c>
      <c r="B16" s="9"/>
      <c r="C16" s="9" t="str">
        <f>'1'!C16</f>
        <v>107 B</v>
      </c>
      <c r="D16" s="9" t="str">
        <f>'1'!D16</f>
        <v>IGEM</v>
      </c>
      <c r="E16" s="9">
        <f>'1'!E16</f>
        <v>26</v>
      </c>
      <c r="F16" s="9"/>
      <c r="G16" s="9"/>
      <c r="H16" s="10">
        <f t="shared" si="0"/>
        <v>0</v>
      </c>
      <c r="I16" s="9">
        <f t="shared" si="1"/>
        <v>26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 xml:space="preserve">DESARROLLO HUMANO </v>
      </c>
      <c r="B17" s="9"/>
      <c r="C17" s="9" t="str">
        <f>'1'!C17</f>
        <v>107 C</v>
      </c>
      <c r="D17" s="9" t="str">
        <f>'1'!D17</f>
        <v>IGEM</v>
      </c>
      <c r="E17" s="9">
        <f>'1'!E17</f>
        <v>25</v>
      </c>
      <c r="F17" s="9"/>
      <c r="G17" s="9"/>
      <c r="H17" s="10">
        <f t="shared" si="0"/>
        <v>0</v>
      </c>
      <c r="I17" s="9">
        <f t="shared" si="1"/>
        <v>25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str">
        <f>'1'!A18</f>
        <v>MERCADOTECNIA</v>
      </c>
      <c r="B18" s="9"/>
      <c r="C18" s="9" t="str">
        <f>'1'!C18</f>
        <v>507 B</v>
      </c>
      <c r="D18" s="9" t="str">
        <f>'1'!D18</f>
        <v>IGEM</v>
      </c>
      <c r="E18" s="9">
        <f>'1'!E18</f>
        <v>18</v>
      </c>
      <c r="F18" s="9"/>
      <c r="G18" s="9"/>
      <c r="H18" s="10">
        <f t="shared" si="0"/>
        <v>0</v>
      </c>
      <c r="I18" s="9">
        <f t="shared" si="1"/>
        <v>18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ht="25.5" x14ac:dyDescent="0.2">
      <c r="A19" s="9" t="str">
        <f>'1'!A19</f>
        <v>TEORIA GENERAL DE LA ADMINISTRACION</v>
      </c>
      <c r="B19" s="9"/>
      <c r="C19" s="9" t="str">
        <f>'1'!C19</f>
        <v>105 A</v>
      </c>
      <c r="D19" s="9" t="str">
        <f>'1'!D19</f>
        <v>LADM</v>
      </c>
      <c r="E19" s="9">
        <f>'1'!E19</f>
        <v>34</v>
      </c>
      <c r="F19" s="9"/>
      <c r="G19" s="9"/>
      <c r="H19" s="10">
        <f t="shared" si="0"/>
        <v>0</v>
      </c>
      <c r="I19" s="9">
        <f t="shared" si="1"/>
        <v>34</v>
      </c>
      <c r="J19" s="10">
        <f t="shared" si="2"/>
        <v>1</v>
      </c>
      <c r="K19" s="9"/>
      <c r="L19" s="10">
        <f t="shared" si="3"/>
        <v>0</v>
      </c>
      <c r="M19" s="9"/>
      <c r="N19" s="15"/>
    </row>
    <row r="20" spans="1:14" s="11" customFormat="1" ht="25.5" x14ac:dyDescent="0.2">
      <c r="A20" s="9" t="str">
        <f>'1'!A20</f>
        <v>GESTION ESTRATEGICA DEL CAPITAL HUMANO I</v>
      </c>
      <c r="B20" s="9"/>
      <c r="C20" s="9" t="str">
        <f>'1'!C20</f>
        <v>405 A</v>
      </c>
      <c r="D20" s="9" t="str">
        <f>'1'!D20</f>
        <v>LADM</v>
      </c>
      <c r="E20" s="9">
        <f>'1'!E20</f>
        <v>4</v>
      </c>
      <c r="F20" s="9"/>
      <c r="G20" s="9"/>
      <c r="H20" s="10">
        <f t="shared" si="0"/>
        <v>0</v>
      </c>
      <c r="I20" s="9">
        <f t="shared" si="1"/>
        <v>4</v>
      </c>
      <c r="J20" s="10">
        <f t="shared" si="2"/>
        <v>1</v>
      </c>
      <c r="K20" s="9"/>
      <c r="L20" s="10">
        <f t="shared" si="3"/>
        <v>0</v>
      </c>
      <c r="M20" s="9"/>
      <c r="N20" s="15"/>
    </row>
    <row r="21" spans="1:14" s="11" customFormat="1" x14ac:dyDescent="0.2">
      <c r="A21" s="9" t="e">
        <f>'1'!#REF!</f>
        <v>#REF!</v>
      </c>
      <c r="B21" s="9"/>
      <c r="C21" s="9" t="e">
        <f>'1'!#REF!</f>
        <v>#REF!</v>
      </c>
      <c r="D21" s="9" t="e">
        <f>'1'!#REF!</f>
        <v>#REF!</v>
      </c>
      <c r="E21" s="9" t="e">
        <f>'1'!#REF!</f>
        <v>#REF!</v>
      </c>
      <c r="F21" s="9"/>
      <c r="G21" s="9"/>
      <c r="H21" s="10" t="e">
        <f t="shared" si="0"/>
        <v>#REF!</v>
      </c>
      <c r="I21" s="9" t="e">
        <f t="shared" si="1"/>
        <v>#REF!</v>
      </c>
      <c r="J21" s="10" t="e">
        <f t="shared" si="2"/>
        <v>#REF!</v>
      </c>
      <c r="K21" s="9"/>
      <c r="L21" s="10" t="e">
        <f t="shared" si="3"/>
        <v>#REF!</v>
      </c>
      <c r="M21" s="9"/>
      <c r="N21" s="15"/>
    </row>
    <row r="22" spans="1:14" s="11" customFormat="1" x14ac:dyDescent="0.2">
      <c r="A22" s="9" t="e">
        <f>'1'!#REF!</f>
        <v>#REF!</v>
      </c>
      <c r="B22" s="9"/>
      <c r="C22" s="9" t="e">
        <f>'1'!#REF!</f>
        <v>#REF!</v>
      </c>
      <c r="D22" s="9" t="e">
        <f>'1'!#REF!</f>
        <v>#REF!</v>
      </c>
      <c r="E22" s="9" t="e">
        <f>'1'!#REF!</f>
        <v>#REF!</v>
      </c>
      <c r="F22" s="9"/>
      <c r="G22" s="9"/>
      <c r="H22" s="10" t="e">
        <f t="shared" si="0"/>
        <v>#REF!</v>
      </c>
      <c r="I22" s="9" t="e">
        <f t="shared" si="1"/>
        <v>#REF!</v>
      </c>
      <c r="J22" s="10" t="e">
        <f t="shared" si="2"/>
        <v>#REF!</v>
      </c>
      <c r="K22" s="9"/>
      <c r="L22" s="10" t="e">
        <f t="shared" si="3"/>
        <v>#REF!</v>
      </c>
      <c r="M22" s="9"/>
      <c r="N22" s="15"/>
    </row>
    <row r="23" spans="1:14" s="11" customFormat="1" x14ac:dyDescent="0.2">
      <c r="A23" s="9" t="e">
        <f>'1'!#REF!</f>
        <v>#REF!</v>
      </c>
      <c r="B23" s="9"/>
      <c r="C23" s="9" t="e">
        <f>'1'!#REF!</f>
        <v>#REF!</v>
      </c>
      <c r="D23" s="9" t="e">
        <f>'1'!#REF!</f>
        <v>#REF!</v>
      </c>
      <c r="E23" s="9" t="e">
        <f>'1'!#REF!</f>
        <v>#REF!</v>
      </c>
      <c r="F23" s="9"/>
      <c r="G23" s="9"/>
      <c r="H23" s="10" t="e">
        <f t="shared" si="0"/>
        <v>#REF!</v>
      </c>
      <c r="I23" s="9" t="e">
        <f t="shared" si="1"/>
        <v>#REF!</v>
      </c>
      <c r="J23" s="10" t="e">
        <f t="shared" si="2"/>
        <v>#REF!</v>
      </c>
      <c r="K23" s="9"/>
      <c r="L23" s="10" t="e">
        <f t="shared" si="3"/>
        <v>#REF!</v>
      </c>
      <c r="M23" s="9"/>
      <c r="N23" s="15"/>
    </row>
    <row r="24" spans="1:14" s="11" customFormat="1" x14ac:dyDescent="0.2">
      <c r="A24" s="9" t="e">
        <f>'1'!#REF!</f>
        <v>#REF!</v>
      </c>
      <c r="B24" s="9"/>
      <c r="C24" s="9" t="e">
        <f>'1'!#REF!</f>
        <v>#REF!</v>
      </c>
      <c r="D24" s="9" t="e">
        <f>'1'!#REF!</f>
        <v>#REF!</v>
      </c>
      <c r="E24" s="9" t="e">
        <f>'1'!#REF!</f>
        <v>#REF!</v>
      </c>
      <c r="F24" s="9"/>
      <c r="G24" s="9"/>
      <c r="H24" s="10" t="e">
        <f t="shared" si="0"/>
        <v>#REF!</v>
      </c>
      <c r="I24" s="9" t="e">
        <f t="shared" si="1"/>
        <v>#REF!</v>
      </c>
      <c r="J24" s="10" t="e">
        <f t="shared" si="2"/>
        <v>#REF!</v>
      </c>
      <c r="K24" s="9"/>
      <c r="L24" s="10" t="e">
        <f t="shared" si="3"/>
        <v>#REF!</v>
      </c>
      <c r="M24" s="9"/>
      <c r="N24" s="15"/>
    </row>
    <row r="25" spans="1:14" s="11" customFormat="1" x14ac:dyDescent="0.2">
      <c r="A25" s="9" t="e">
        <f>'1'!#REF!</f>
        <v>#REF!</v>
      </c>
      <c r="B25" s="9"/>
      <c r="C25" s="9" t="e">
        <f>'1'!#REF!</f>
        <v>#REF!</v>
      </c>
      <c r="D25" s="9" t="e">
        <f>'1'!#REF!</f>
        <v>#REF!</v>
      </c>
      <c r="E25" s="9" t="e">
        <f>'1'!#REF!</f>
        <v>#REF!</v>
      </c>
      <c r="F25" s="9"/>
      <c r="G25" s="9"/>
      <c r="H25" s="10" t="e">
        <f t="shared" si="0"/>
        <v>#REF!</v>
      </c>
      <c r="I25" s="9" t="e">
        <f t="shared" si="1"/>
        <v>#REF!</v>
      </c>
      <c r="J25" s="10" t="e">
        <f t="shared" si="2"/>
        <v>#REF!</v>
      </c>
      <c r="K25" s="9"/>
      <c r="L25" s="10" t="e">
        <f t="shared" si="3"/>
        <v>#REF!</v>
      </c>
      <c r="M25" s="9"/>
      <c r="N25" s="15"/>
    </row>
    <row r="26" spans="1:14" s="11" customFormat="1" x14ac:dyDescent="0.2">
      <c r="A26" s="9" t="e">
        <f>'1'!#REF!</f>
        <v>#REF!</v>
      </c>
      <c r="B26" s="9"/>
      <c r="C26" s="9" t="e">
        <f>'1'!#REF!</f>
        <v>#REF!</v>
      </c>
      <c r="D26" s="9" t="e">
        <f>'1'!#REF!</f>
        <v>#REF!</v>
      </c>
      <c r="E26" s="9" t="e">
        <f>'1'!#REF!</f>
        <v>#REF!</v>
      </c>
      <c r="F26" s="9"/>
      <c r="G26" s="9"/>
      <c r="H26" s="10" t="e">
        <f t="shared" si="0"/>
        <v>#REF!</v>
      </c>
      <c r="I26" s="9" t="e">
        <f t="shared" si="1"/>
        <v>#REF!</v>
      </c>
      <c r="J26" s="10" t="e">
        <f t="shared" si="2"/>
        <v>#REF!</v>
      </c>
      <c r="K26" s="9"/>
      <c r="L26" s="10" t="e">
        <f t="shared" si="3"/>
        <v>#REF!</v>
      </c>
      <c r="M26" s="9"/>
      <c r="N26" s="15"/>
    </row>
    <row r="27" spans="1:14" s="11" customFormat="1" ht="16.5" customHeight="1" x14ac:dyDescent="0.2">
      <c r="A27" s="9" t="e">
        <f>'1'!#REF!</f>
        <v>#REF!</v>
      </c>
      <c r="B27" s="9"/>
      <c r="C27" s="9" t="e">
        <f>'1'!#REF!</f>
        <v>#REF!</v>
      </c>
      <c r="D27" s="9" t="e">
        <f>'1'!#REF!</f>
        <v>#REF!</v>
      </c>
      <c r="E27" s="9" t="e">
        <f>'1'!#REF!</f>
        <v>#REF!</v>
      </c>
      <c r="F27" s="9"/>
      <c r="G27" s="9"/>
      <c r="H27" s="10" t="e">
        <f t="shared" si="0"/>
        <v>#REF!</v>
      </c>
      <c r="I27" s="9" t="e">
        <f t="shared" si="1"/>
        <v>#REF!</v>
      </c>
      <c r="J27" s="10" t="e">
        <f t="shared" si="2"/>
        <v>#REF!</v>
      </c>
      <c r="K27" s="9"/>
      <c r="L27" s="10" t="e">
        <f t="shared" si="3"/>
        <v>#REF!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5" t="s">
        <v>26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">
      <c r="A32" s="12"/>
    </row>
    <row r="33" spans="1:10" x14ac:dyDescent="0.2">
      <c r="B33" s="29" t="s">
        <v>27</v>
      </c>
      <c r="C33" s="29"/>
      <c r="D33" s="29"/>
      <c r="G33" s="30" t="s">
        <v>28</v>
      </c>
      <c r="H33" s="30"/>
      <c r="I33" s="30"/>
      <c r="J33" s="30"/>
    </row>
    <row r="34" spans="1:10" ht="62.25" customHeight="1" x14ac:dyDescent="0.2">
      <c r="B34" s="31"/>
      <c r="C34" s="31"/>
      <c r="D34" s="31"/>
      <c r="G34" s="32"/>
      <c r="H34" s="32"/>
      <c r="I34" s="32"/>
      <c r="J34" s="32"/>
    </row>
    <row r="35" spans="1:10" hidden="1" x14ac:dyDescent="0.2">
      <c r="A35" s="25" t="e">
        <v>#REF!</v>
      </c>
      <c r="B35" s="25"/>
      <c r="C35" s="6"/>
      <c r="E35" s="25"/>
      <c r="F35" s="25"/>
      <c r="G35" s="25"/>
      <c r="H35" s="25"/>
    </row>
    <row r="36" spans="1:10" hidden="1" x14ac:dyDescent="0.2"/>
    <row r="37" spans="1:10" ht="45" customHeight="1" x14ac:dyDescent="0.2">
      <c r="B37" s="26" t="str">
        <f>B10</f>
        <v>DADE. ASAHI NEGRETE ANOTA</v>
      </c>
      <c r="C37" s="26"/>
      <c r="D37" s="26"/>
      <c r="E37" s="13"/>
      <c r="F37" s="13"/>
      <c r="G37" s="26"/>
      <c r="H37" s="26"/>
      <c r="I37" s="26"/>
      <c r="J37" s="26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6" zoomScale="85" zoomScaleNormal="85" zoomScaleSheetLayoutView="100" workbookViewId="0">
      <selection activeCell="Q13" sqref="Q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0" t="s">
        <v>30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x14ac:dyDescent="0.2">
      <c r="A6" s="41" t="s">
        <v>2</v>
      </c>
      <c r="B6" s="41"/>
      <c r="C6" s="41"/>
      <c r="D6" s="41"/>
      <c r="E6" s="42"/>
      <c r="F6" s="42"/>
      <c r="G6" s="42"/>
      <c r="H6" s="4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2">
        <v>4</v>
      </c>
      <c r="C8" s="32"/>
      <c r="D8" s="14" t="s">
        <v>5</v>
      </c>
      <c r="E8" s="20">
        <f>'1'!E8</f>
        <v>7</v>
      </c>
      <c r="F8"/>
      <c r="G8" s="4" t="s">
        <v>6</v>
      </c>
      <c r="H8" s="20">
        <f>'1'!H8</f>
        <v>5</v>
      </c>
      <c r="I8" s="38" t="s">
        <v>7</v>
      </c>
      <c r="J8" s="38"/>
      <c r="K8" s="38"/>
      <c r="L8" s="32" t="str">
        <f>'1'!L8</f>
        <v>SEPTIEMBRE2022-ENERO2023</v>
      </c>
      <c r="M8" s="32"/>
      <c r="N8" s="32"/>
    </row>
    <row r="10" spans="1:14" x14ac:dyDescent="0.2">
      <c r="A10" s="4" t="s">
        <v>8</v>
      </c>
      <c r="B10" s="32" t="str">
        <f>'1'!B10</f>
        <v>DADE. ASAHI NEGRETE ANOTA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9" t="s">
        <v>9</v>
      </c>
      <c r="B12" s="36" t="s">
        <v>10</v>
      </c>
      <c r="C12" s="36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33" t="s">
        <v>21</v>
      </c>
    </row>
    <row r="13" spans="1:14" x14ac:dyDescent="0.2">
      <c r="A13" s="40"/>
      <c r="B13" s="37"/>
      <c r="C13" s="37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4"/>
    </row>
    <row r="14" spans="1:14" s="11" customFormat="1" ht="25.5" x14ac:dyDescent="0.2">
      <c r="A14" s="9" t="str">
        <f>'1'!A14</f>
        <v>MARCO LEGAL DE LAS ORGANIZACIONES</v>
      </c>
      <c r="B14" s="9"/>
      <c r="C14" s="9" t="str">
        <f>'1'!C14</f>
        <v>307 A</v>
      </c>
      <c r="D14" s="9" t="str">
        <f>'1'!D14</f>
        <v>IGEM</v>
      </c>
      <c r="E14" s="9">
        <f>'1'!E14</f>
        <v>28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28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MARCO LEGAL DE LAS ORGANIZACIONES</v>
      </c>
      <c r="B15" s="9"/>
      <c r="C15" s="9" t="str">
        <f>'1'!C15</f>
        <v>307 B</v>
      </c>
      <c r="D15" s="9" t="str">
        <f>'1'!D15</f>
        <v>IGEM</v>
      </c>
      <c r="E15" s="9">
        <f>'1'!E15</f>
        <v>23</v>
      </c>
      <c r="F15" s="9"/>
      <c r="G15" s="9"/>
      <c r="H15" s="10">
        <f t="shared" si="0"/>
        <v>0</v>
      </c>
      <c r="I15" s="9">
        <f t="shared" si="1"/>
        <v>23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DESRROLLO HUMANO</v>
      </c>
      <c r="B16" s="9"/>
      <c r="C16" s="9" t="str">
        <f>'1'!C16</f>
        <v>107 B</v>
      </c>
      <c r="D16" s="9" t="str">
        <f>'1'!D16</f>
        <v>IGEM</v>
      </c>
      <c r="E16" s="9">
        <f>'1'!E16</f>
        <v>26</v>
      </c>
      <c r="F16" s="9"/>
      <c r="G16" s="9"/>
      <c r="H16" s="10">
        <f t="shared" si="0"/>
        <v>0</v>
      </c>
      <c r="I16" s="9">
        <f t="shared" si="1"/>
        <v>26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 xml:space="preserve">DESARROLLO HUMANO </v>
      </c>
      <c r="B17" s="9"/>
      <c r="C17" s="9" t="str">
        <f>'1'!C17</f>
        <v>107 C</v>
      </c>
      <c r="D17" s="9" t="str">
        <f>'1'!D17</f>
        <v>IGEM</v>
      </c>
      <c r="E17" s="9">
        <f>'1'!E17</f>
        <v>25</v>
      </c>
      <c r="F17" s="9"/>
      <c r="G17" s="9"/>
      <c r="H17" s="10">
        <f t="shared" si="0"/>
        <v>0</v>
      </c>
      <c r="I17" s="9">
        <f t="shared" si="1"/>
        <v>25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str">
        <f>'1'!A18</f>
        <v>MERCADOTECNIA</v>
      </c>
      <c r="B18" s="9"/>
      <c r="C18" s="9" t="str">
        <f>'1'!C18</f>
        <v>507 B</v>
      </c>
      <c r="D18" s="9" t="str">
        <f>'1'!D18</f>
        <v>IGEM</v>
      </c>
      <c r="E18" s="9">
        <f>'1'!E18</f>
        <v>18</v>
      </c>
      <c r="F18" s="9"/>
      <c r="G18" s="9"/>
      <c r="H18" s="10">
        <f t="shared" si="0"/>
        <v>0</v>
      </c>
      <c r="I18" s="9">
        <f t="shared" si="1"/>
        <v>18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ht="25.5" x14ac:dyDescent="0.2">
      <c r="A19" s="9" t="str">
        <f>'1'!A19</f>
        <v>TEORIA GENERAL DE LA ADMINISTRACION</v>
      </c>
      <c r="B19" s="9"/>
      <c r="C19" s="9" t="str">
        <f>'1'!C19</f>
        <v>105 A</v>
      </c>
      <c r="D19" s="9" t="str">
        <f>'1'!D19</f>
        <v>LADM</v>
      </c>
      <c r="E19" s="9">
        <f>'1'!E19</f>
        <v>34</v>
      </c>
      <c r="F19" s="9"/>
      <c r="G19" s="9"/>
      <c r="H19" s="10">
        <f t="shared" si="0"/>
        <v>0</v>
      </c>
      <c r="I19" s="9">
        <f t="shared" si="1"/>
        <v>34</v>
      </c>
      <c r="J19" s="10">
        <f t="shared" si="2"/>
        <v>1</v>
      </c>
      <c r="K19" s="9"/>
      <c r="L19" s="10">
        <f t="shared" si="3"/>
        <v>0</v>
      </c>
      <c r="M19" s="9"/>
      <c r="N19" s="15"/>
    </row>
    <row r="20" spans="1:14" s="11" customFormat="1" ht="25.5" x14ac:dyDescent="0.2">
      <c r="A20" s="9" t="str">
        <f>'1'!A20</f>
        <v>GESTION ESTRATEGICA DEL CAPITAL HUMANO I</v>
      </c>
      <c r="B20" s="9"/>
      <c r="C20" s="9" t="str">
        <f>'1'!C20</f>
        <v>405 A</v>
      </c>
      <c r="D20" s="9" t="str">
        <f>'1'!D20</f>
        <v>LADM</v>
      </c>
      <c r="E20" s="9">
        <f>'1'!E20</f>
        <v>4</v>
      </c>
      <c r="F20" s="9"/>
      <c r="G20" s="9"/>
      <c r="H20" s="10">
        <f t="shared" si="0"/>
        <v>0</v>
      </c>
      <c r="I20" s="9">
        <f t="shared" si="1"/>
        <v>4</v>
      </c>
      <c r="J20" s="10">
        <f t="shared" si="2"/>
        <v>1</v>
      </c>
      <c r="K20" s="9"/>
      <c r="L20" s="10">
        <f t="shared" si="3"/>
        <v>0</v>
      </c>
      <c r="M20" s="9"/>
      <c r="N20" s="15"/>
    </row>
    <row r="21" spans="1:14" s="11" customFormat="1" x14ac:dyDescent="0.2">
      <c r="A21" s="9" t="e">
        <f>'1'!#REF!</f>
        <v>#REF!</v>
      </c>
      <c r="B21" s="9"/>
      <c r="C21" s="9" t="e">
        <f>'1'!#REF!</f>
        <v>#REF!</v>
      </c>
      <c r="D21" s="9" t="e">
        <f>'1'!#REF!</f>
        <v>#REF!</v>
      </c>
      <c r="E21" s="9" t="e">
        <f>'1'!#REF!</f>
        <v>#REF!</v>
      </c>
      <c r="F21" s="9"/>
      <c r="G21" s="9"/>
      <c r="H21" s="10" t="e">
        <f t="shared" si="0"/>
        <v>#REF!</v>
      </c>
      <c r="I21" s="9" t="e">
        <f t="shared" si="1"/>
        <v>#REF!</v>
      </c>
      <c r="J21" s="10" t="e">
        <f t="shared" si="2"/>
        <v>#REF!</v>
      </c>
      <c r="K21" s="9"/>
      <c r="L21" s="10" t="e">
        <f t="shared" si="3"/>
        <v>#REF!</v>
      </c>
      <c r="M21" s="9"/>
      <c r="N21" s="15"/>
    </row>
    <row r="22" spans="1:14" s="11" customFormat="1" x14ac:dyDescent="0.2">
      <c r="A22" s="9" t="e">
        <f>'1'!#REF!</f>
        <v>#REF!</v>
      </c>
      <c r="B22" s="9"/>
      <c r="C22" s="9" t="e">
        <f>'1'!#REF!</f>
        <v>#REF!</v>
      </c>
      <c r="D22" s="9" t="e">
        <f>'1'!#REF!</f>
        <v>#REF!</v>
      </c>
      <c r="E22" s="9" t="e">
        <f>'1'!#REF!</f>
        <v>#REF!</v>
      </c>
      <c r="F22" s="9"/>
      <c r="G22" s="9"/>
      <c r="H22" s="10" t="e">
        <f t="shared" si="0"/>
        <v>#REF!</v>
      </c>
      <c r="I22" s="9" t="e">
        <f t="shared" si="1"/>
        <v>#REF!</v>
      </c>
      <c r="J22" s="10" t="e">
        <f t="shared" si="2"/>
        <v>#REF!</v>
      </c>
      <c r="K22" s="9"/>
      <c r="L22" s="10" t="e">
        <f t="shared" si="3"/>
        <v>#REF!</v>
      </c>
      <c r="M22" s="9"/>
      <c r="N22" s="15"/>
    </row>
    <row r="23" spans="1:14" s="11" customFormat="1" x14ac:dyDescent="0.2">
      <c r="A23" s="9" t="e">
        <f>'1'!#REF!</f>
        <v>#REF!</v>
      </c>
      <c r="B23" s="9"/>
      <c r="C23" s="9" t="e">
        <f>'1'!#REF!</f>
        <v>#REF!</v>
      </c>
      <c r="D23" s="9" t="e">
        <f>'1'!#REF!</f>
        <v>#REF!</v>
      </c>
      <c r="E23" s="9" t="e">
        <f>'1'!#REF!</f>
        <v>#REF!</v>
      </c>
      <c r="F23" s="9"/>
      <c r="G23" s="9"/>
      <c r="H23" s="10" t="e">
        <f t="shared" si="0"/>
        <v>#REF!</v>
      </c>
      <c r="I23" s="9" t="e">
        <f t="shared" si="1"/>
        <v>#REF!</v>
      </c>
      <c r="J23" s="10" t="e">
        <f t="shared" si="2"/>
        <v>#REF!</v>
      </c>
      <c r="K23" s="9"/>
      <c r="L23" s="10" t="e">
        <f t="shared" si="3"/>
        <v>#REF!</v>
      </c>
      <c r="M23" s="9"/>
      <c r="N23" s="15"/>
    </row>
    <row r="24" spans="1:14" s="11" customFormat="1" x14ac:dyDescent="0.2">
      <c r="A24" s="9" t="e">
        <f>'1'!#REF!</f>
        <v>#REF!</v>
      </c>
      <c r="B24" s="9"/>
      <c r="C24" s="9" t="e">
        <f>'1'!#REF!</f>
        <v>#REF!</v>
      </c>
      <c r="D24" s="9" t="e">
        <f>'1'!#REF!</f>
        <v>#REF!</v>
      </c>
      <c r="E24" s="9" t="e">
        <f>'1'!#REF!</f>
        <v>#REF!</v>
      </c>
      <c r="F24" s="9"/>
      <c r="G24" s="9"/>
      <c r="H24" s="10" t="e">
        <f t="shared" si="0"/>
        <v>#REF!</v>
      </c>
      <c r="I24" s="9" t="e">
        <f t="shared" si="1"/>
        <v>#REF!</v>
      </c>
      <c r="J24" s="10" t="e">
        <f t="shared" si="2"/>
        <v>#REF!</v>
      </c>
      <c r="K24" s="9"/>
      <c r="L24" s="10" t="e">
        <f t="shared" si="3"/>
        <v>#REF!</v>
      </c>
      <c r="M24" s="9"/>
      <c r="N24" s="15"/>
    </row>
    <row r="25" spans="1:14" s="11" customFormat="1" x14ac:dyDescent="0.2">
      <c r="A25" s="9" t="e">
        <f>'1'!#REF!</f>
        <v>#REF!</v>
      </c>
      <c r="B25" s="9"/>
      <c r="C25" s="9" t="e">
        <f>'1'!#REF!</f>
        <v>#REF!</v>
      </c>
      <c r="D25" s="9" t="e">
        <f>'1'!#REF!</f>
        <v>#REF!</v>
      </c>
      <c r="E25" s="9" t="e">
        <f>'1'!#REF!</f>
        <v>#REF!</v>
      </c>
      <c r="F25" s="9"/>
      <c r="G25" s="9"/>
      <c r="H25" s="10" t="e">
        <f t="shared" si="0"/>
        <v>#REF!</v>
      </c>
      <c r="I25" s="9" t="e">
        <f t="shared" si="1"/>
        <v>#REF!</v>
      </c>
      <c r="J25" s="10" t="e">
        <f t="shared" si="2"/>
        <v>#REF!</v>
      </c>
      <c r="K25" s="9"/>
      <c r="L25" s="10" t="e">
        <f t="shared" si="3"/>
        <v>#REF!</v>
      </c>
      <c r="M25" s="9"/>
      <c r="N25" s="15"/>
    </row>
    <row r="26" spans="1:14" s="11" customFormat="1" x14ac:dyDescent="0.2">
      <c r="A26" s="9" t="e">
        <f>'1'!#REF!</f>
        <v>#REF!</v>
      </c>
      <c r="B26" s="9"/>
      <c r="C26" s="9" t="e">
        <f>'1'!#REF!</f>
        <v>#REF!</v>
      </c>
      <c r="D26" s="9" t="e">
        <f>'1'!#REF!</f>
        <v>#REF!</v>
      </c>
      <c r="E26" s="9" t="e">
        <f>'1'!#REF!</f>
        <v>#REF!</v>
      </c>
      <c r="F26" s="9"/>
      <c r="G26" s="9"/>
      <c r="H26" s="10" t="e">
        <f t="shared" si="0"/>
        <v>#REF!</v>
      </c>
      <c r="I26" s="9" t="e">
        <f t="shared" si="1"/>
        <v>#REF!</v>
      </c>
      <c r="J26" s="10" t="e">
        <f t="shared" si="2"/>
        <v>#REF!</v>
      </c>
      <c r="K26" s="9"/>
      <c r="L26" s="10" t="e">
        <f t="shared" si="3"/>
        <v>#REF!</v>
      </c>
      <c r="M26" s="9"/>
      <c r="N26" s="15"/>
    </row>
    <row r="27" spans="1:14" s="11" customFormat="1" ht="16.5" customHeight="1" x14ac:dyDescent="0.2">
      <c r="A27" s="9" t="e">
        <f>'1'!#REF!</f>
        <v>#REF!</v>
      </c>
      <c r="B27" s="9"/>
      <c r="C27" s="9" t="e">
        <f>'1'!#REF!</f>
        <v>#REF!</v>
      </c>
      <c r="D27" s="9" t="e">
        <f>'1'!#REF!</f>
        <v>#REF!</v>
      </c>
      <c r="E27" s="9" t="e">
        <f>'1'!#REF!</f>
        <v>#REF!</v>
      </c>
      <c r="F27" s="9"/>
      <c r="G27" s="9"/>
      <c r="H27" s="10" t="e">
        <f t="shared" si="0"/>
        <v>#REF!</v>
      </c>
      <c r="I27" s="9" t="e">
        <f t="shared" si="1"/>
        <v>#REF!</v>
      </c>
      <c r="J27" s="10" t="e">
        <f t="shared" si="2"/>
        <v>#REF!</v>
      </c>
      <c r="K27" s="9"/>
      <c r="L27" s="10" t="e">
        <f t="shared" si="3"/>
        <v>#REF!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5" t="s">
        <v>26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">
      <c r="A32" s="12"/>
    </row>
    <row r="33" spans="1:10" x14ac:dyDescent="0.2">
      <c r="B33" s="29" t="s">
        <v>27</v>
      </c>
      <c r="C33" s="29"/>
      <c r="D33" s="29"/>
      <c r="G33" s="30" t="s">
        <v>28</v>
      </c>
      <c r="H33" s="30"/>
      <c r="I33" s="30"/>
      <c r="J33" s="30"/>
    </row>
    <row r="34" spans="1:10" ht="62.25" customHeight="1" x14ac:dyDescent="0.2">
      <c r="B34" s="31"/>
      <c r="C34" s="31"/>
      <c r="D34" s="31"/>
      <c r="G34" s="32"/>
      <c r="H34" s="32"/>
      <c r="I34" s="32"/>
      <c r="J34" s="32"/>
    </row>
    <row r="35" spans="1:10" hidden="1" x14ac:dyDescent="0.2">
      <c r="A35" s="25" t="e">
        <v>#REF!</v>
      </c>
      <c r="B35" s="25"/>
      <c r="C35" s="6"/>
      <c r="E35" s="25"/>
      <c r="F35" s="25"/>
      <c r="G35" s="25"/>
      <c r="H35" s="25"/>
    </row>
    <row r="36" spans="1:10" hidden="1" x14ac:dyDescent="0.2"/>
    <row r="37" spans="1:10" ht="45" customHeight="1" x14ac:dyDescent="0.2">
      <c r="B37" s="26" t="str">
        <f>B10</f>
        <v>DADE. ASAHI NEGRETE ANOTA</v>
      </c>
      <c r="C37" s="26"/>
      <c r="D37" s="26"/>
      <c r="E37" s="13"/>
      <c r="F37" s="13"/>
      <c r="G37" s="26"/>
      <c r="H37" s="26"/>
      <c r="I37" s="26"/>
      <c r="J37" s="26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28" zoomScale="85" zoomScaleNormal="85" zoomScaleSheetLayoutView="100" workbookViewId="0">
      <selection activeCell="N14" sqref="N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8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0" t="s">
        <v>30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x14ac:dyDescent="0.2">
      <c r="A6" s="41" t="s">
        <v>2</v>
      </c>
      <c r="B6" s="41"/>
      <c r="C6" s="41"/>
      <c r="D6" s="41"/>
      <c r="E6" s="42" t="s">
        <v>31</v>
      </c>
      <c r="F6" s="42"/>
      <c r="G6" s="42"/>
      <c r="H6" s="4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2" t="s">
        <v>29</v>
      </c>
      <c r="C8" s="32"/>
      <c r="D8" s="14" t="s">
        <v>5</v>
      </c>
      <c r="E8" s="20">
        <f>'1'!E8</f>
        <v>7</v>
      </c>
      <c r="F8"/>
      <c r="G8" s="4" t="s">
        <v>6</v>
      </c>
      <c r="H8" s="20">
        <f>'1'!H8</f>
        <v>5</v>
      </c>
      <c r="I8" s="38" t="s">
        <v>7</v>
      </c>
      <c r="J8" s="38"/>
      <c r="K8" s="38"/>
      <c r="L8" s="32" t="str">
        <f>'1'!L8</f>
        <v>SEPTIEMBRE2022-ENERO2023</v>
      </c>
      <c r="M8" s="32"/>
      <c r="N8" s="32"/>
    </row>
    <row r="10" spans="1:14" x14ac:dyDescent="0.2">
      <c r="A10" s="4" t="s">
        <v>8</v>
      </c>
      <c r="B10" s="32" t="str">
        <f>'1'!B10</f>
        <v>DADE. ASAHI NEGRETE ANOTA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9" t="s">
        <v>9</v>
      </c>
      <c r="B12" s="36" t="s">
        <v>10</v>
      </c>
      <c r="C12" s="36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33" t="s">
        <v>21</v>
      </c>
    </row>
    <row r="13" spans="1:14" x14ac:dyDescent="0.2">
      <c r="A13" s="40"/>
      <c r="B13" s="37"/>
      <c r="C13" s="37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4"/>
    </row>
    <row r="14" spans="1:14" s="11" customFormat="1" ht="25.5" x14ac:dyDescent="0.2">
      <c r="A14" s="9" t="str">
        <f>'1'!A14</f>
        <v>MARCO LEGAL DE LAS ORGANIZACIONES</v>
      </c>
      <c r="B14" s="9"/>
      <c r="C14" s="9" t="str">
        <f>'1'!C14</f>
        <v>307 A</v>
      </c>
      <c r="D14" s="9" t="str">
        <f>'1'!D14</f>
        <v>IGEM</v>
      </c>
      <c r="E14" s="9">
        <f>'1'!E14</f>
        <v>28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28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MARCO LEGAL DE LAS ORGANIZACIONES</v>
      </c>
      <c r="B15" s="9"/>
      <c r="C15" s="9" t="str">
        <f>'1'!C15</f>
        <v>307 B</v>
      </c>
      <c r="D15" s="9" t="str">
        <f>'1'!D15</f>
        <v>IGEM</v>
      </c>
      <c r="E15" s="9">
        <f>'1'!E15</f>
        <v>23</v>
      </c>
      <c r="F15" s="9"/>
      <c r="G15" s="9"/>
      <c r="H15" s="10">
        <f t="shared" si="0"/>
        <v>0</v>
      </c>
      <c r="I15" s="9">
        <f t="shared" si="1"/>
        <v>23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DESRROLLO HUMANO</v>
      </c>
      <c r="B16" s="9"/>
      <c r="C16" s="9" t="str">
        <f>'1'!C16</f>
        <v>107 B</v>
      </c>
      <c r="D16" s="9" t="str">
        <f>'1'!D16</f>
        <v>IGEM</v>
      </c>
      <c r="E16" s="9">
        <f>'1'!E16</f>
        <v>26</v>
      </c>
      <c r="F16" s="9"/>
      <c r="G16" s="9"/>
      <c r="H16" s="10">
        <f t="shared" si="0"/>
        <v>0</v>
      </c>
      <c r="I16" s="9">
        <f t="shared" si="1"/>
        <v>26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 xml:space="preserve">DESARROLLO HUMANO </v>
      </c>
      <c r="B17" s="9"/>
      <c r="C17" s="9" t="str">
        <f>'1'!C17</f>
        <v>107 C</v>
      </c>
      <c r="D17" s="9" t="str">
        <f>'1'!D17</f>
        <v>IGEM</v>
      </c>
      <c r="E17" s="9">
        <f>'1'!E17</f>
        <v>25</v>
      </c>
      <c r="F17" s="9"/>
      <c r="G17" s="9"/>
      <c r="H17" s="10">
        <f t="shared" si="0"/>
        <v>0</v>
      </c>
      <c r="I17" s="9">
        <f t="shared" si="1"/>
        <v>25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str">
        <f>'1'!A18</f>
        <v>MERCADOTECNIA</v>
      </c>
      <c r="B18" s="9"/>
      <c r="C18" s="9" t="str">
        <f>'1'!C18</f>
        <v>507 B</v>
      </c>
      <c r="D18" s="9" t="str">
        <f>'1'!D18</f>
        <v>IGEM</v>
      </c>
      <c r="E18" s="9">
        <f>'1'!E18</f>
        <v>18</v>
      </c>
      <c r="F18" s="9"/>
      <c r="G18" s="9"/>
      <c r="H18" s="10">
        <f t="shared" si="0"/>
        <v>0</v>
      </c>
      <c r="I18" s="9">
        <f t="shared" si="1"/>
        <v>18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ht="25.5" x14ac:dyDescent="0.2">
      <c r="A19" s="9" t="str">
        <f>'1'!A19</f>
        <v>TEORIA GENERAL DE LA ADMINISTRACION</v>
      </c>
      <c r="B19" s="9"/>
      <c r="C19" s="9" t="str">
        <f>'1'!C19</f>
        <v>105 A</v>
      </c>
      <c r="D19" s="9" t="str">
        <f>'1'!D19</f>
        <v>LADM</v>
      </c>
      <c r="E19" s="9">
        <f>'1'!E19</f>
        <v>34</v>
      </c>
      <c r="F19" s="9"/>
      <c r="G19" s="9"/>
      <c r="H19" s="10">
        <f t="shared" si="0"/>
        <v>0</v>
      </c>
      <c r="I19" s="9">
        <f t="shared" si="1"/>
        <v>34</v>
      </c>
      <c r="J19" s="10">
        <f t="shared" si="2"/>
        <v>1</v>
      </c>
      <c r="K19" s="9"/>
      <c r="L19" s="10">
        <f t="shared" si="3"/>
        <v>0</v>
      </c>
      <c r="M19" s="9"/>
      <c r="N19" s="15"/>
    </row>
    <row r="20" spans="1:14" s="11" customFormat="1" ht="25.5" x14ac:dyDescent="0.2">
      <c r="A20" s="9" t="str">
        <f>'1'!A20</f>
        <v>GESTION ESTRATEGICA DEL CAPITAL HUMANO I</v>
      </c>
      <c r="B20" s="9"/>
      <c r="C20" s="9" t="str">
        <f>'1'!C20</f>
        <v>405 A</v>
      </c>
      <c r="D20" s="9" t="str">
        <f>'1'!D20</f>
        <v>LADM</v>
      </c>
      <c r="E20" s="9">
        <f>'1'!E20</f>
        <v>4</v>
      </c>
      <c r="F20" s="9"/>
      <c r="G20" s="9"/>
      <c r="H20" s="10">
        <f t="shared" si="0"/>
        <v>0</v>
      </c>
      <c r="I20" s="9">
        <f t="shared" si="1"/>
        <v>4</v>
      </c>
      <c r="J20" s="10">
        <f t="shared" si="2"/>
        <v>1</v>
      </c>
      <c r="K20" s="9"/>
      <c r="L20" s="10">
        <f t="shared" si="3"/>
        <v>0</v>
      </c>
      <c r="M20" s="9"/>
      <c r="N20" s="15"/>
    </row>
    <row r="21" spans="1:14" s="11" customFormat="1" x14ac:dyDescent="0.2">
      <c r="A21" s="9" t="e">
        <f>'1'!#REF!</f>
        <v>#REF!</v>
      </c>
      <c r="B21" s="9"/>
      <c r="C21" s="9" t="e">
        <f>'1'!#REF!</f>
        <v>#REF!</v>
      </c>
      <c r="D21" s="9" t="e">
        <f>'1'!#REF!</f>
        <v>#REF!</v>
      </c>
      <c r="E21" s="9" t="e">
        <f>'1'!#REF!</f>
        <v>#REF!</v>
      </c>
      <c r="F21" s="9"/>
      <c r="G21" s="9"/>
      <c r="H21" s="10" t="e">
        <f t="shared" si="0"/>
        <v>#REF!</v>
      </c>
      <c r="I21" s="9" t="e">
        <f t="shared" si="1"/>
        <v>#REF!</v>
      </c>
      <c r="J21" s="10" t="e">
        <f t="shared" si="2"/>
        <v>#REF!</v>
      </c>
      <c r="K21" s="9"/>
      <c r="L21" s="10" t="e">
        <f t="shared" si="3"/>
        <v>#REF!</v>
      </c>
      <c r="M21" s="9"/>
      <c r="N21" s="15"/>
    </row>
    <row r="22" spans="1:14" s="11" customFormat="1" x14ac:dyDescent="0.2">
      <c r="A22" s="9" t="e">
        <f>'1'!#REF!</f>
        <v>#REF!</v>
      </c>
      <c r="B22" s="9"/>
      <c r="C22" s="9" t="e">
        <f>'1'!#REF!</f>
        <v>#REF!</v>
      </c>
      <c r="D22" s="9" t="e">
        <f>'1'!#REF!</f>
        <v>#REF!</v>
      </c>
      <c r="E22" s="9" t="e">
        <f>'1'!#REF!</f>
        <v>#REF!</v>
      </c>
      <c r="F22" s="9"/>
      <c r="G22" s="9"/>
      <c r="H22" s="10" t="e">
        <f t="shared" si="0"/>
        <v>#REF!</v>
      </c>
      <c r="I22" s="9" t="e">
        <f t="shared" si="1"/>
        <v>#REF!</v>
      </c>
      <c r="J22" s="10" t="e">
        <f t="shared" si="2"/>
        <v>#REF!</v>
      </c>
      <c r="K22" s="9"/>
      <c r="L22" s="10" t="e">
        <f t="shared" si="3"/>
        <v>#REF!</v>
      </c>
      <c r="M22" s="9"/>
      <c r="N22" s="15"/>
    </row>
    <row r="23" spans="1:14" s="11" customFormat="1" x14ac:dyDescent="0.2">
      <c r="A23" s="9" t="e">
        <f>'1'!#REF!</f>
        <v>#REF!</v>
      </c>
      <c r="B23" s="9"/>
      <c r="C23" s="9" t="e">
        <f>'1'!#REF!</f>
        <v>#REF!</v>
      </c>
      <c r="D23" s="9" t="e">
        <f>'1'!#REF!</f>
        <v>#REF!</v>
      </c>
      <c r="E23" s="9" t="e">
        <f>'1'!#REF!</f>
        <v>#REF!</v>
      </c>
      <c r="F23" s="9"/>
      <c r="G23" s="9"/>
      <c r="H23" s="10" t="e">
        <f t="shared" si="0"/>
        <v>#REF!</v>
      </c>
      <c r="I23" s="9" t="e">
        <f t="shared" si="1"/>
        <v>#REF!</v>
      </c>
      <c r="J23" s="10" t="e">
        <f t="shared" si="2"/>
        <v>#REF!</v>
      </c>
      <c r="K23" s="9"/>
      <c r="L23" s="10" t="e">
        <f t="shared" si="3"/>
        <v>#REF!</v>
      </c>
      <c r="M23" s="9"/>
      <c r="N23" s="15"/>
    </row>
    <row r="24" spans="1:14" s="11" customFormat="1" x14ac:dyDescent="0.2">
      <c r="A24" s="9" t="e">
        <f>'1'!#REF!</f>
        <v>#REF!</v>
      </c>
      <c r="B24" s="9"/>
      <c r="C24" s="9" t="e">
        <f>'1'!#REF!</f>
        <v>#REF!</v>
      </c>
      <c r="D24" s="9" t="e">
        <f>'1'!#REF!</f>
        <v>#REF!</v>
      </c>
      <c r="E24" s="9" t="e">
        <f>'1'!#REF!</f>
        <v>#REF!</v>
      </c>
      <c r="F24" s="9"/>
      <c r="G24" s="9"/>
      <c r="H24" s="10" t="e">
        <f t="shared" si="0"/>
        <v>#REF!</v>
      </c>
      <c r="I24" s="9" t="e">
        <f t="shared" si="1"/>
        <v>#REF!</v>
      </c>
      <c r="J24" s="10" t="e">
        <f t="shared" si="2"/>
        <v>#REF!</v>
      </c>
      <c r="K24" s="9"/>
      <c r="L24" s="10" t="e">
        <f t="shared" si="3"/>
        <v>#REF!</v>
      </c>
      <c r="M24" s="9"/>
      <c r="N24" s="15"/>
    </row>
    <row r="25" spans="1:14" s="11" customFormat="1" x14ac:dyDescent="0.2">
      <c r="A25" s="9" t="e">
        <f>'1'!#REF!</f>
        <v>#REF!</v>
      </c>
      <c r="B25" s="9"/>
      <c r="C25" s="9" t="e">
        <f>'1'!#REF!</f>
        <v>#REF!</v>
      </c>
      <c r="D25" s="9" t="e">
        <f>'1'!#REF!</f>
        <v>#REF!</v>
      </c>
      <c r="E25" s="9" t="e">
        <f>'1'!#REF!</f>
        <v>#REF!</v>
      </c>
      <c r="F25" s="9"/>
      <c r="G25" s="9"/>
      <c r="H25" s="10" t="e">
        <f t="shared" si="0"/>
        <v>#REF!</v>
      </c>
      <c r="I25" s="9" t="e">
        <f t="shared" si="1"/>
        <v>#REF!</v>
      </c>
      <c r="J25" s="10" t="e">
        <f t="shared" si="2"/>
        <v>#REF!</v>
      </c>
      <c r="K25" s="9"/>
      <c r="L25" s="10" t="e">
        <f t="shared" si="3"/>
        <v>#REF!</v>
      </c>
      <c r="M25" s="9"/>
      <c r="N25" s="15"/>
    </row>
    <row r="26" spans="1:14" s="11" customFormat="1" x14ac:dyDescent="0.2">
      <c r="A26" s="9" t="e">
        <f>'1'!#REF!</f>
        <v>#REF!</v>
      </c>
      <c r="B26" s="9"/>
      <c r="C26" s="9" t="e">
        <f>'1'!#REF!</f>
        <v>#REF!</v>
      </c>
      <c r="D26" s="9" t="e">
        <f>'1'!#REF!</f>
        <v>#REF!</v>
      </c>
      <c r="E26" s="9" t="e">
        <f>'1'!#REF!</f>
        <v>#REF!</v>
      </c>
      <c r="F26" s="9"/>
      <c r="G26" s="9"/>
      <c r="H26" s="10" t="e">
        <f t="shared" si="0"/>
        <v>#REF!</v>
      </c>
      <c r="I26" s="9" t="e">
        <f t="shared" si="1"/>
        <v>#REF!</v>
      </c>
      <c r="J26" s="10" t="e">
        <f t="shared" si="2"/>
        <v>#REF!</v>
      </c>
      <c r="K26" s="9"/>
      <c r="L26" s="10" t="e">
        <f t="shared" si="3"/>
        <v>#REF!</v>
      </c>
      <c r="M26" s="9"/>
      <c r="N26" s="15"/>
    </row>
    <row r="27" spans="1:14" s="11" customFormat="1" ht="16.5" customHeight="1" x14ac:dyDescent="0.2">
      <c r="A27" s="9" t="e">
        <f>'1'!#REF!</f>
        <v>#REF!</v>
      </c>
      <c r="B27" s="9"/>
      <c r="C27" s="9" t="e">
        <f>'1'!#REF!</f>
        <v>#REF!</v>
      </c>
      <c r="D27" s="9" t="e">
        <f>'1'!#REF!</f>
        <v>#REF!</v>
      </c>
      <c r="E27" s="9" t="e">
        <f>'1'!#REF!</f>
        <v>#REF!</v>
      </c>
      <c r="F27" s="9"/>
      <c r="G27" s="9"/>
      <c r="H27" s="10" t="e">
        <f t="shared" si="0"/>
        <v>#REF!</v>
      </c>
      <c r="I27" s="9" t="e">
        <f t="shared" si="1"/>
        <v>#REF!</v>
      </c>
      <c r="J27" s="10" t="e">
        <f t="shared" si="2"/>
        <v>#REF!</v>
      </c>
      <c r="K27" s="9"/>
      <c r="L27" s="10" t="e">
        <f t="shared" si="3"/>
        <v>#REF!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5" t="s">
        <v>26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">
      <c r="A32" s="12"/>
    </row>
    <row r="33" spans="1:10" x14ac:dyDescent="0.2">
      <c r="B33" s="29" t="s">
        <v>27</v>
      </c>
      <c r="C33" s="29"/>
      <c r="D33" s="29"/>
      <c r="G33" s="30" t="s">
        <v>28</v>
      </c>
      <c r="H33" s="30"/>
      <c r="I33" s="30"/>
      <c r="J33" s="30"/>
    </row>
    <row r="34" spans="1:10" ht="62.25" customHeight="1" x14ac:dyDescent="0.2">
      <c r="B34" s="31"/>
      <c r="C34" s="31"/>
      <c r="D34" s="31"/>
      <c r="G34" s="32"/>
      <c r="H34" s="32"/>
      <c r="I34" s="32"/>
      <c r="J34" s="32"/>
    </row>
    <row r="35" spans="1:10" hidden="1" x14ac:dyDescent="0.2">
      <c r="A35" s="25" t="e">
        <v>#REF!</v>
      </c>
      <c r="B35" s="25"/>
      <c r="C35" s="6"/>
      <c r="E35" s="25"/>
      <c r="F35" s="25"/>
      <c r="G35" s="25"/>
      <c r="H35" s="25"/>
    </row>
    <row r="36" spans="1:10" hidden="1" x14ac:dyDescent="0.2"/>
    <row r="37" spans="1:10" ht="45" customHeight="1" x14ac:dyDescent="0.2">
      <c r="B37" s="26" t="str">
        <f>B10</f>
        <v>DADE. ASAHI NEGRETE ANOTA</v>
      </c>
      <c r="C37" s="26"/>
      <c r="D37" s="26"/>
      <c r="E37" s="13"/>
      <c r="F37" s="13"/>
      <c r="G37" s="26"/>
      <c r="H37" s="26"/>
      <c r="I37" s="26"/>
      <c r="J37" s="26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Asahi</cp:lastModifiedBy>
  <cp:revision/>
  <dcterms:created xsi:type="dcterms:W3CDTF">2021-11-22T14:45:25Z</dcterms:created>
  <dcterms:modified xsi:type="dcterms:W3CDTF">2022-11-03T02:01:24Z</dcterms:modified>
  <cp:category/>
  <cp:contentStatus/>
</cp:coreProperties>
</file>