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0E3ABDC4-F62E-464F-91B9-DBDD41BD78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'1'!$A$1:$N$33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I16" i="22"/>
  <c r="J16" i="22" s="1"/>
  <c r="H15" i="22"/>
  <c r="B33" i="10"/>
  <c r="N24" i="10"/>
  <c r="M24" i="10"/>
  <c r="K24" i="10"/>
  <c r="F24" i="10"/>
  <c r="E24" i="10"/>
  <c r="L17" i="10"/>
  <c r="I17" i="10"/>
  <c r="L16" i="10"/>
  <c r="I16" i="10"/>
  <c r="L15" i="10"/>
  <c r="I15" i="10"/>
  <c r="L14" i="10"/>
  <c r="I14" i="10"/>
  <c r="L17" i="22" l="1"/>
  <c r="H17" i="22"/>
  <c r="H16" i="22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4" i="10"/>
  <c r="L24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<sst xmlns="http://schemas.openxmlformats.org/spreadsheetml/2006/main" count="176" uniqueCount="44">
  <si>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</si>
  <si>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</si>
  <si>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</si>
  <si>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</si>
  <si>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</si>
  <si>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</si>
  <si>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</si>
  <si>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</si>
  <si>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</si>
  <si>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</si>
  <si>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</si>
  <si>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</si>
  <si>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</si>
  <si>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</si>
  <si>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</si>
  <si>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</si>
  <si>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</si>
  <si>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</si>
  <si>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</si>
  <si>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</si>
  <si>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</si>
  <si>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</si>
  <si>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</si>
  <si>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</si>
  <si>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</si>
  <si>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</si>
  <si>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</si>
  <si>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</si>
  <si>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</si>
  <si>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</si>
  <si>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</si>
  <si>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</si>
  <si>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ROBERTO VALENCIA BENITEZ</t>
  </si>
  <si>
    <t>ANALISIS DE CIRCUITOS ELECTRICOS DE CORRIENTE ALTERNA</t>
  </si>
  <si>
    <t>SISTEMAS HIDRAULICOS Y NEUMATICOS DE POTENCIA</t>
  </si>
  <si>
    <t>SISTEMAS ELECTRÓNICOS PARA INFORMÁTICA</t>
  </si>
  <si>
    <t>SENSORES, PROCESADORES Y DISPOSITIVOS REGULADOS</t>
  </si>
  <si>
    <t>502A</t>
  </si>
  <si>
    <t>702A</t>
  </si>
  <si>
    <t>310A</t>
  </si>
  <si>
    <t>IEME</t>
  </si>
  <si>
    <t>IINF</t>
  </si>
  <si>
    <t>S/E</t>
  </si>
  <si>
    <t>SEP2022-ENE2023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</si>
</sst>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280146</xdr:colOff>
      <xdr:row>29</xdr:row>
      <xdr:rowOff>179294</xdr:rowOff>
    </xdr:from>
    <xdr:to>
      <xdr:col>3</xdr:col>
      <xdr:colOff>862852</xdr:colOff>
      <xdr:row>29</xdr:row>
      <xdr:rowOff>674594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18585-0729-3CF1-76C1-9DB75423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264" y="8113059"/>
          <a:ext cx="952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33</v>
      </c>
      <c r="B14" s="9" t="s">
        <v>42</v>
      </c>
      <c r="C14" s="9" t="s">
        <v>37</v>
      </c>
      <c r="D14" s="9" t="s">
        <v>40</v>
      </c>
      <c r="E14" s="9">
        <v>17</v>
      </c>
      <c r="F14" s="9">
        <v>0</v>
      </c>
      <c r="G14" s="9"/>
      <c r="H14" s="10"/>
      <c r="I14" s="9">
        <f t="shared" ref="I14:I24" si="0">(E14-SUM(F14:G14))-K14</f>
        <v>17</v>
      </c>
      <c r="J14" s="10"/>
      <c r="K14" s="9">
        <v>0</v>
      </c>
      <c r="L14" s="10">
        <f t="shared" ref="L14:L24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34</v>
      </c>
      <c r="B15" s="9" t="s">
        <v>42</v>
      </c>
      <c r="C15" s="9" t="s">
        <v>38</v>
      </c>
      <c r="D15" s="9" t="s">
        <v>40</v>
      </c>
      <c r="E15" s="9">
        <v>35</v>
      </c>
      <c r="F15" s="9">
        <v>0</v>
      </c>
      <c r="G15" s="9"/>
      <c r="H15" s="10"/>
      <c r="I15" s="9">
        <f t="shared" si="0"/>
        <v>35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35</v>
      </c>
      <c r="B16" s="9" t="s">
        <v>42</v>
      </c>
      <c r="C16" s="9" t="s">
        <v>39</v>
      </c>
      <c r="D16" s="9" t="s">
        <v>41</v>
      </c>
      <c r="E16" s="9">
        <v>24</v>
      </c>
      <c r="F16" s="9">
        <v>0</v>
      </c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8" t="s">
        <v>36</v>
      </c>
      <c r="B17" s="9" t="s">
        <v>21</v>
      </c>
      <c r="C17" s="9" t="s">
        <v>38</v>
      </c>
      <c r="D17" s="9" t="s">
        <v>40</v>
      </c>
      <c r="E17" s="9">
        <v>42</v>
      </c>
      <c r="F17" s="9">
        <v>4</v>
      </c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>
        <v>10</v>
      </c>
      <c r="N17" s="15">
        <v>9.5000000000000001E-2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118</v>
      </c>
      <c r="F24" s="17">
        <f>SUM(F14:F23)</f>
        <v>4</v>
      </c>
      <c r="G24" s="17"/>
      <c r="H24" s="18"/>
      <c r="I24" s="17">
        <f t="shared" si="0"/>
        <v>114</v>
      </c>
      <c r="J24" s="18"/>
      <c r="K24" s="17">
        <f>SUM(K14:K23)</f>
        <v>0</v>
      </c>
      <c r="L24" s="18">
        <f t="shared" si="1"/>
        <v>0</v>
      </c>
      <c r="M24" s="17">
        <f>AVERAGE(M14:M23)</f>
        <v>2.5</v>
      </c>
      <c r="N24" s="19">
        <f>AVERAGE(N14:N23)</f>
        <v>2.375E-2</v>
      </c>
    </row>
    <row r="26" spans="1:14" ht="120" customHeight="1" x14ac:dyDescent="0.2">
      <c r="A26" s="29" t="s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8" spans="1:14" x14ac:dyDescent="0.2">
      <c r="A28" s="12"/>
    </row>
    <row r="29" spans="1:14" x14ac:dyDescent="0.2">
      <c r="B29" s="36" t="s">
        <v>27</v>
      </c>
      <c r="C29" s="36"/>
      <c r="D29" s="36"/>
      <c r="G29" s="21" t="s">
        <v>28</v>
      </c>
      <c r="H29" s="21"/>
      <c r="I29" s="21"/>
      <c r="J29" s="21"/>
    </row>
    <row r="30" spans="1:14" ht="62.25" customHeight="1" x14ac:dyDescent="0.2">
      <c r="B30" s="37"/>
      <c r="C30" s="37"/>
      <c r="D30" s="37"/>
      <c r="G30" s="33"/>
      <c r="H30" s="33"/>
      <c r="I30" s="33"/>
      <c r="J30" s="33"/>
    </row>
    <row r="31" spans="1:14" hidden="1" x14ac:dyDescent="0.2">
      <c r="A31" s="38" t="e">
        <v>#REF!</v>
      </c>
      <c r="B31" s="38"/>
      <c r="C31" s="6"/>
      <c r="E31" s="38"/>
      <c r="F31" s="38"/>
      <c r="G31" s="38"/>
      <c r="H31" s="38"/>
    </row>
    <row r="32" spans="1:14" hidden="1" x14ac:dyDescent="0.2"/>
    <row r="33" spans="2:10" ht="45" customHeight="1" x14ac:dyDescent="0.2">
      <c r="B33" s="39" t="str">
        <f>B10</f>
        <v>ROBERTO VALENCIA BENITEZ</v>
      </c>
      <c r="C33" s="39"/>
      <c r="D33" s="39"/>
      <c r="E33" s="13"/>
      <c r="F33" s="13"/>
      <c r="G33" s="39"/>
      <c r="H33" s="39"/>
      <c r="I33" s="39"/>
      <c r="J33" s="39"/>
    </row>
  </sheetData>
  <mergeCells count="31">
    <mergeCell ref="A31:B31"/>
    <mergeCell ref="E31:H31"/>
    <mergeCell ref="B33:D33"/>
    <mergeCell ref="G33:J33"/>
    <mergeCell ref="K12:K13"/>
    <mergeCell ref="L12:L13"/>
    <mergeCell ref="B29:D29"/>
    <mergeCell ref="G29:J29"/>
    <mergeCell ref="B30:D30"/>
    <mergeCell ref="G30:J30"/>
    <mergeCell ref="M12:M13"/>
    <mergeCell ref="N12:N13"/>
    <mergeCell ref="A26:N26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">
      <c r="A10" s="4" t="s">
        <v>8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'1'!A23</f>
        <v>0</v>
      </c>
      <c r="B27" s="9"/>
      <c r="C27" s="9">
        <f>'1'!C23</f>
        <v>0</v>
      </c>
      <c r="D27" s="9">
        <f>'1'!D23</f>
        <v>0</v>
      </c>
      <c r="E27" s="9">
        <f>'1'!E23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">
      <c r="A10" s="4" t="s">
        <v>8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'1'!A23</f>
        <v>0</v>
      </c>
      <c r="B27" s="9"/>
      <c r="C27" s="9">
        <f>'1'!C23</f>
        <v>0</v>
      </c>
      <c r="D27" s="9">
        <f>'1'!D23</f>
        <v>0</v>
      </c>
      <c r="E27" s="9">
        <f>'1'!E23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">
      <c r="A10" s="4" t="s">
        <v>8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'1'!A23</f>
        <v>0</v>
      </c>
      <c r="B27" s="9"/>
      <c r="C27" s="9">
        <f>'1'!C23</f>
        <v>0</v>
      </c>
      <c r="D27" s="9">
        <f>'1'!D23</f>
        <v>0</v>
      </c>
      <c r="E27" s="9">
        <f>'1'!E23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Normal="10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SEP2022-ENE2023</v>
      </c>
      <c r="M8" s="33"/>
      <c r="N8" s="33"/>
    </row>
    <row r="10" spans="1:14" x14ac:dyDescent="0.2">
      <c r="A10" s="4" t="s">
        <v>8</v>
      </c>
      <c r="B10" s="33" t="str">
        <f>'1'!B10</f>
        <v>ROBERTO VALENCIA BENITEZ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ANALISIS DE CIRCUITOS ELECTRICOS DE CORRIENTE ALTERNA</v>
      </c>
      <c r="B14" s="9"/>
      <c r="C14" s="9" t="str">
        <f>'1'!C14</f>
        <v>502A</v>
      </c>
      <c r="D14" s="9" t="str">
        <f>'1'!D14</f>
        <v>IEME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SISTEMAS HIDRAULICOS Y NEUMATICOS DE POTENCIA</v>
      </c>
      <c r="B15" s="9"/>
      <c r="C15" s="9" t="str">
        <f>'1'!C15</f>
        <v>702A</v>
      </c>
      <c r="D15" s="9" t="str">
        <f>'1'!D15</f>
        <v>IEME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SISTEMAS ELECTRÓNICOS PARA INFORMÁTICA</v>
      </c>
      <c r="B16" s="9"/>
      <c r="C16" s="9" t="str">
        <f>'1'!C16</f>
        <v>310A</v>
      </c>
      <c r="D16" s="9" t="str">
        <f>'1'!D16</f>
        <v>IINF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SENSORES, PROCESADORES Y DISPOSITIVOS REGULADOS</v>
      </c>
      <c r="B17" s="9"/>
      <c r="C17" s="9" t="str">
        <f>'1'!C17</f>
        <v>702A</v>
      </c>
      <c r="D17" s="9" t="str">
        <f>'1'!D17</f>
        <v>IEME</v>
      </c>
      <c r="E17" s="9">
        <f>'1'!E17</f>
        <v>42</v>
      </c>
      <c r="F17" s="9"/>
      <c r="G17" s="9"/>
      <c r="H17" s="10">
        <f t="shared" si="0"/>
        <v>0</v>
      </c>
      <c r="I17" s="9">
        <f t="shared" si="1"/>
        <v>42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'1'!A23</f>
        <v>0</v>
      </c>
      <c r="B27" s="9"/>
      <c r="C27" s="9">
        <f>'1'!C23</f>
        <v>0</v>
      </c>
      <c r="D27" s="9">
        <f>'1'!D23</f>
        <v>0</v>
      </c>
      <c r="E27" s="9">
        <f>'1'!E23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ROBERTO VALENCIA BENITEZ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2022-10-18T00:18:42Z</dcterms:modified>
  <cp:category/>
  <cp:contentStatus/>
</cp:coreProperties>
</file>