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EC-0\Desktop\ReporteFinalSGC Entregar 16 Enero\"/>
    </mc:Choice>
  </mc:AlternateContent>
  <xr:revisionPtr revIDLastSave="0" documentId="13_ncr:1_{D18677EE-118F-4C3F-B60E-884A62DC5F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L16" i="10"/>
  <c r="I16" i="10"/>
  <c r="L15" i="10"/>
  <c r="I15" i="10"/>
  <c r="L14" i="10"/>
  <c r="I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I20" i="22"/>
  <c r="J20" i="22" s="1"/>
  <c r="H19" i="22"/>
  <c r="L15" i="22"/>
  <c r="I15" i="22"/>
  <c r="J15" i="22" s="1"/>
  <c r="H15" i="22"/>
  <c r="B35" i="10"/>
  <c r="N26" i="10"/>
  <c r="M26" i="10"/>
  <c r="K26" i="10"/>
  <c r="G26" i="10"/>
  <c r="F26" i="10"/>
  <c r="E26" i="10"/>
  <c r="L21" i="22" l="1"/>
  <c r="L23" i="22"/>
  <c r="H20" i="22"/>
  <c r="H24" i="22"/>
  <c r="I17" i="22"/>
  <c r="J17" i="22" s="1"/>
  <c r="I21" i="22"/>
  <c r="J21" i="22" s="1"/>
  <c r="H25" i="22"/>
  <c r="H17" i="22"/>
  <c r="L19" i="22"/>
  <c r="I23" i="22"/>
  <c r="J23" i="22" s="1"/>
  <c r="L24" i="22"/>
  <c r="L27" i="22"/>
  <c r="H16" i="22"/>
  <c r="H2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<sst xmlns="http://schemas.openxmlformats.org/spreadsheetml/2006/main" count="149" uniqueCount="47">
  <si>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</si>
  <si>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</si>
  <si>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</si>
  <si>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</si>
  <si>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</si>
  <si>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</si>
  <si>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</si>
  <si>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</si>
  <si>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</si>
  <si>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</si>
  <si>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</si>
  <si>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</si>
  <si>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</si>
  <si>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</si>
  <si>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</si>
  <si>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</si>
  <si>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</si>
  <si>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</si>
  <si>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</si>
  <si>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</si>
  <si>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</si>
  <si>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</si>
  <si>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</si>
  <si>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</si>
  <si>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</si>
  <si>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</si>
  <si>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</si>
  <si>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</si>
  <si>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</si>
  <si>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</si>
  <si>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</si>
  <si>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</si>
  <si>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</si>
  <si>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</si>
  <si>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</si>
  <si>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ELECTROMECÁNICA</t>
  </si>
  <si>
    <t>ROBERTO VALENCIA BENITEZ</t>
  </si>
  <si>
    <t>ANALISIS DE CIRCUITOS ELECTRICOS DE CORRIENTE ALTERNA</t>
  </si>
  <si>
    <t>SISTEMAS HIDRAULICOS Y NEUMATICOS DE POTENCIA</t>
  </si>
  <si>
    <t>702A</t>
  </si>
  <si>
    <t>SISTEMAS ELECTRÓNICOS PARA INFORMÁTICA</t>
  </si>
  <si>
    <t>310A</t>
  </si>
  <si>
    <t>IINF</t>
  </si>
  <si>
    <t>SENSORES, PROCESADORES Y DISPOSITIVOS REGULADOS</t>
  </si>
  <si>
    <t>ESTEBAN DOMÍNGUEZ FISCAL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</si>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</sst>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zoomScale="120" zoomScaleNormal="12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45</v>
      </c>
      <c r="C8" s="35"/>
      <c r="D8" s="14" t="s">
        <v>4</v>
      </c>
      <c r="E8" s="5">
        <v>3</v>
      </c>
      <c r="G8" s="4" t="s">
        <v>5</v>
      </c>
      <c r="H8" s="5">
        <v>4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37</v>
      </c>
      <c r="B14" s="9" t="s">
        <v>46</v>
      </c>
      <c r="C14" s="9" t="s">
        <v>33</v>
      </c>
      <c r="D14" s="9" t="s">
        <v>34</v>
      </c>
      <c r="E14" s="9">
        <v>17</v>
      </c>
      <c r="F14" s="9">
        <v>17</v>
      </c>
      <c r="G14" s="9">
        <v>0</v>
      </c>
      <c r="H14" s="10">
        <v>1</v>
      </c>
      <c r="I14" s="9">
        <f t="shared" ref="I14:I17" si="0">(E14-SUM(F14:G14))-K14</f>
        <v>0</v>
      </c>
      <c r="J14" s="10">
        <v>0</v>
      </c>
      <c r="K14" s="9">
        <v>0</v>
      </c>
      <c r="L14" s="10">
        <f t="shared" ref="L14:L17" si="1">K14/E14</f>
        <v>0</v>
      </c>
      <c r="M14" s="9">
        <v>73</v>
      </c>
      <c r="N14" s="15">
        <v>0.65</v>
      </c>
    </row>
    <row r="15" spans="1:14" s="11" customFormat="1" ht="25.5" x14ac:dyDescent="0.2">
      <c r="A15" s="8" t="s">
        <v>38</v>
      </c>
      <c r="B15" s="9" t="s">
        <v>46</v>
      </c>
      <c r="C15" s="9" t="s">
        <v>39</v>
      </c>
      <c r="D15" s="9" t="s">
        <v>34</v>
      </c>
      <c r="E15" s="9">
        <v>35</v>
      </c>
      <c r="F15" s="9">
        <v>15</v>
      </c>
      <c r="G15" s="9">
        <v>20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78</v>
      </c>
      <c r="N15" s="15">
        <v>0.37</v>
      </c>
    </row>
    <row r="16" spans="1:14" s="11" customFormat="1" ht="25.5" x14ac:dyDescent="0.2">
      <c r="A16" s="8" t="s">
        <v>40</v>
      </c>
      <c r="B16" s="9" t="s">
        <v>46</v>
      </c>
      <c r="C16" s="9" t="s">
        <v>41</v>
      </c>
      <c r="D16" s="9" t="s">
        <v>42</v>
      </c>
      <c r="E16" s="9">
        <v>24</v>
      </c>
      <c r="F16" s="9">
        <v>24</v>
      </c>
      <c r="G16" s="9">
        <v>0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f t="shared" si="1"/>
        <v>0</v>
      </c>
      <c r="M16" s="9">
        <v>71</v>
      </c>
      <c r="N16" s="15">
        <v>0.25</v>
      </c>
    </row>
    <row r="17" spans="1:14" s="11" customFormat="1" ht="25.5" x14ac:dyDescent="0.2">
      <c r="A17" s="8" t="s">
        <v>43</v>
      </c>
      <c r="B17" s="9" t="s">
        <v>46</v>
      </c>
      <c r="C17" s="9" t="s">
        <v>39</v>
      </c>
      <c r="D17" s="9" t="s">
        <v>34</v>
      </c>
      <c r="E17" s="9">
        <v>42</v>
      </c>
      <c r="F17" s="9">
        <v>33</v>
      </c>
      <c r="G17" s="9">
        <v>9</v>
      </c>
      <c r="H17" s="10">
        <v>1</v>
      </c>
      <c r="I17" s="9">
        <f t="shared" si="0"/>
        <v>0</v>
      </c>
      <c r="J17" s="10">
        <v>0</v>
      </c>
      <c r="K17" s="9">
        <v>0</v>
      </c>
      <c r="L17" s="10">
        <f t="shared" si="1"/>
        <v>0</v>
      </c>
      <c r="M17" s="9">
        <v>76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118</v>
      </c>
      <c r="F26" s="17">
        <f>SUM(F14:F25)</f>
        <v>89</v>
      </c>
      <c r="G26" s="17">
        <f>SUM(G14:G25)</f>
        <v>29</v>
      </c>
      <c r="H26" s="18"/>
      <c r="I26" s="17">
        <f t="shared" ref="I26" si="2">(E26-SUM(F26:G26))-K26</f>
        <v>0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74.5</v>
      </c>
      <c r="N26" s="19">
        <f>AVERAGE(N14:N25)</f>
        <v>0.4</v>
      </c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tr">
        <f>B10</f>
        <v>ROBERTO VALENCIA BENITEZ</v>
      </c>
      <c r="C35" s="41"/>
      <c r="D35" s="41"/>
      <c r="E35" s="13"/>
      <c r="F35" s="13"/>
      <c r="G35" s="41" t="s">
        <v>44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 t="s">
        <v>29</v>
      </c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2023-01-12T05:03:34Z</dcterms:modified>
  <cp:category/>
  <cp:contentStatus/>
</cp:coreProperties>
</file>