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Reportes Parcial\"/>
    </mc:Choice>
  </mc:AlternateContent>
  <xr:revisionPtr revIDLastSave="0" documentId="13_ncr:1_{B0E629D4-7280-4C61-8C5A-00105B3A644E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'2'!$A$1:$N$36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6" i="23" s="1"/>
  <c r="L8" i="23"/>
  <c r="H8" i="23"/>
  <c r="E8" i="23"/>
  <c r="A15" i="22"/>
  <c r="C15" i="22"/>
  <c r="D15" i="22"/>
  <c r="E15" i="22"/>
  <c r="I15" i="22" s="1"/>
  <c r="C14" i="22"/>
  <c r="D14" i="22"/>
  <c r="E14" i="22"/>
  <c r="A14" i="22"/>
  <c r="B10" i="22"/>
  <c r="B36" i="22" s="1"/>
  <c r="L8" i="22"/>
  <c r="H8" i="22"/>
  <c r="E8" i="22"/>
  <c r="N27" i="22"/>
  <c r="M27" i="22"/>
  <c r="K27" i="22"/>
  <c r="G27" i="22"/>
  <c r="F27" i="22"/>
  <c r="I14" i="22"/>
  <c r="B35" i="10"/>
  <c r="N28" i="10"/>
  <c r="M28" i="10"/>
  <c r="K28" i="10"/>
  <c r="G28" i="10"/>
  <c r="F28" i="10"/>
  <c r="E28" i="10"/>
  <c r="I28" i="10" s="1"/>
  <c r="L17" i="10"/>
  <c r="I17" i="10"/>
  <c r="L16" i="10"/>
  <c r="I16" i="10"/>
  <c r="L15" i="10"/>
  <c r="I15" i="10"/>
  <c r="L14" i="10"/>
  <c r="I14" i="10"/>
  <c r="L15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E28" i="24"/>
  <c r="L14" i="23"/>
  <c r="L15" i="23"/>
  <c r="L16" i="23"/>
  <c r="E27" i="23"/>
  <c r="L14" i="22"/>
  <c r="E27" i="22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7" i="22"/>
  <c r="J27" i="22" s="1"/>
  <c r="H27" i="22"/>
  <c r="L2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<sst xmlns="http://schemas.openxmlformats.org/spreadsheetml/2006/main" count="186" uniqueCount="47">
  <si>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</si>
  <si>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</si>
  <si>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</si>
  <si>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</si>
  <si>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</si>
  <si>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</si>
  <si>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</si>
  <si>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</si>
  <si>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</si>
  <si>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</si>
  <si>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</si>
  <si>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</si>
  <si>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</si>
  <si>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</si>
  <si>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</si>
  <si>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</si>
  <si>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</si>
  <si>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</si>
  <si>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</si>
  <si>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</si>
  <si>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</si>
  <si>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</si>
  <si>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</si>
  <si>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</si>
  <si>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</si>
  <si>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</si>
  <si>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</si>
  <si>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</si>
  <si>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</si>
  <si>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</si>
  <si>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</si>
  <si>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SIX SIGMA</t>
  </si>
  <si>
    <t>AUDITORIAS DE CALIDAD</t>
  </si>
  <si>
    <t>INDUSTRIAL</t>
  </si>
  <si>
    <t>SEP2022-ENE2023</t>
  </si>
  <si>
    <t>PROFESOR:</t>
  </si>
  <si>
    <t>MII INOCENCIO GARCIA HUERTA</t>
  </si>
  <si>
    <t>901C</t>
  </si>
  <si>
    <t>II</t>
  </si>
  <si>
    <t>901A</t>
  </si>
  <si>
    <t>M.E. MARTA GABRIELA LIMON OROZCO</t>
  </si>
  <si>
    <t>IIND</t>
  </si>
  <si>
    <t>III</t>
  </si>
  <si>
    <t>S/E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</si>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</sst>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210348</xdr:colOff>
      <xdr:row>31</xdr:row>
      <xdr:rowOff>14941</xdr:rowOff>
    </xdr:from>
    <xdr:to>
      <xdr:col>3</xdr:col>
      <xdr:colOff>863635</xdr:colOff>
      <xdr:row>32</xdr:row>
      <xdr:rowOff>0</xdr:rowOff>
    </xdr:to>
    <xdr:pic>
      <xdr:nvPicPr>
        <xdr:cNvPr id="5" name="Imagen 4" descr="Un dibujo en blanco y negro&#10;&#10;Descripción generada automáticamente con confianza baja">
          <a:extLst>
            <a:ext uri="{FF2B5EF4-FFF2-40B4-BE49-F238E27FC236}">
              <a16:creationId xmlns:a16="http://schemas.microsoft.com/office/drawing/2014/main" id="{2D1AE377-08EC-4441-3757-B90781B06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466" y="7336117"/>
          <a:ext cx="1041757" cy="776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194236</xdr:colOff>
      <xdr:row>31</xdr:row>
      <xdr:rowOff>146320</xdr:rowOff>
    </xdr:from>
    <xdr:to>
      <xdr:col>3</xdr:col>
      <xdr:colOff>784412</xdr:colOff>
      <xdr:row>33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100289-83D1-AEE0-141F-2742BE3F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2354" y="7168673"/>
          <a:ext cx="978646" cy="805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283882</xdr:colOff>
      <xdr:row>31</xdr:row>
      <xdr:rowOff>149411</xdr:rowOff>
    </xdr:from>
    <xdr:to>
      <xdr:col>3</xdr:col>
      <xdr:colOff>874058</xdr:colOff>
      <xdr:row>33</xdr:row>
      <xdr:rowOff>3091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8F8DD9-369D-4D4E-A716-0532CB651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0" y="7171764"/>
          <a:ext cx="978646" cy="802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149412</xdr:colOff>
      <xdr:row>32</xdr:row>
      <xdr:rowOff>134470</xdr:rowOff>
    </xdr:from>
    <xdr:to>
      <xdr:col>3</xdr:col>
      <xdr:colOff>739588</xdr:colOff>
      <xdr:row>33</xdr:row>
      <xdr:rowOff>772562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6DF004-3F22-42FC-B202-4B0DD8BD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530" y="7313705"/>
          <a:ext cx="978646" cy="802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zoomScale="80" zoomScaleNormal="80" zoomScaleSheetLayoutView="100" workbookViewId="0">
      <selection activeCell="O12" sqref="O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2</v>
      </c>
      <c r="I8" s="33" t="s">
        <v>7</v>
      </c>
      <c r="J8" s="33"/>
      <c r="K8" s="33"/>
      <c r="L8" s="34" t="s">
        <v>34</v>
      </c>
      <c r="M8" s="34"/>
      <c r="N8" s="34"/>
    </row>
    <row r="10" spans="1:14" ht="13" x14ac:dyDescent="0.3">
      <c r="A10" s="4" t="s">
        <v>35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31</v>
      </c>
      <c r="B14" s="9" t="s">
        <v>21</v>
      </c>
      <c r="C14" s="9" t="s">
        <v>37</v>
      </c>
      <c r="D14" s="6" t="s">
        <v>41</v>
      </c>
      <c r="E14" s="9">
        <v>1</v>
      </c>
      <c r="F14" s="9">
        <v>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75</v>
      </c>
      <c r="N14" s="15">
        <v>1</v>
      </c>
    </row>
    <row r="15" spans="1:14" s="11" customFormat="1" x14ac:dyDescent="0.25">
      <c r="A15" s="8" t="s">
        <v>31</v>
      </c>
      <c r="B15" s="9" t="s">
        <v>38</v>
      </c>
      <c r="C15" s="9" t="s">
        <v>37</v>
      </c>
      <c r="D15" s="6" t="s">
        <v>41</v>
      </c>
      <c r="E15" s="9">
        <v>1</v>
      </c>
      <c r="F15" s="9">
        <v>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75</v>
      </c>
      <c r="N15" s="15">
        <v>1</v>
      </c>
    </row>
    <row r="16" spans="1:14" s="11" customFormat="1" x14ac:dyDescent="0.25">
      <c r="A16" s="8" t="s">
        <v>32</v>
      </c>
      <c r="B16" s="9" t="s">
        <v>21</v>
      </c>
      <c r="C16" s="9" t="s">
        <v>39</v>
      </c>
      <c r="D16" s="6" t="s">
        <v>41</v>
      </c>
      <c r="E16" s="9"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88.3</v>
      </c>
      <c r="N16" s="15">
        <v>0.66600000000000004</v>
      </c>
    </row>
    <row r="17" spans="1:14" s="11" customFormat="1" x14ac:dyDescent="0.25">
      <c r="A17" s="8" t="s">
        <v>32</v>
      </c>
      <c r="B17" s="9" t="s">
        <v>38</v>
      </c>
      <c r="C17" s="9" t="s">
        <v>39</v>
      </c>
      <c r="D17" s="6" t="s">
        <v>41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91.6</v>
      </c>
      <c r="N17" s="15">
        <v>0.33300000000000002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14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/>
      <c r="M28" s="17">
        <f>AVERAGE(M14:M27)</f>
        <v>82.474999999999994</v>
      </c>
      <c r="N28" s="19">
        <f>AVERAGE(N14:N27)</f>
        <v>0.74975000000000003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3" x14ac:dyDescent="0.3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5">
      <c r="B32" s="38"/>
      <c r="C32" s="38"/>
      <c r="D32" s="38"/>
      <c r="G32" s="34"/>
      <c r="H32" s="34"/>
      <c r="I32" s="34"/>
      <c r="J32" s="34"/>
    </row>
    <row r="33" spans="1:10" hidden="1" x14ac:dyDescent="0.25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5"/>
    <row r="35" spans="1:10" ht="25" customHeight="1" x14ac:dyDescent="0.25">
      <c r="B35" s="40" t="str">
        <f>B10</f>
        <v>MII INOCENCIO GARCIA HUERTA</v>
      </c>
      <c r="C35" s="40"/>
      <c r="D35" s="40"/>
      <c r="E35" s="13"/>
      <c r="F35" s="13"/>
      <c r="G35" s="41" t="s">
        <v>40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topLeftCell="A5" zoomScale="85" zoomScaleNormal="85" zoomScaleSheetLayoutView="100" workbookViewId="0">
      <selection activeCell="J14" sqref="J14: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4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SIX SIGMA</v>
      </c>
      <c r="B14" s="9" t="s">
        <v>42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/>
      <c r="I14" s="9">
        <f t="shared" ref="I14:I27" si="0">(E14-SUM(F14:G14))-K14</f>
        <v>0</v>
      </c>
      <c r="J14" s="10"/>
      <c r="K14" s="9">
        <v>0</v>
      </c>
      <c r="L14" s="10">
        <f t="shared" ref="L14:L27" si="1">K14/E14</f>
        <v>0</v>
      </c>
      <c r="M14" s="9">
        <v>80</v>
      </c>
      <c r="N14" s="15">
        <v>1</v>
      </c>
    </row>
    <row r="15" spans="1:14" s="11" customFormat="1" x14ac:dyDescent="0.25">
      <c r="A15" s="9" t="str">
        <f>'1'!A16</f>
        <v>AUDITORIAS DE CALIDAD</v>
      </c>
      <c r="B15" s="9" t="s">
        <v>43</v>
      </c>
      <c r="C15" s="9" t="str">
        <f>'1'!C16</f>
        <v>901A</v>
      </c>
      <c r="D15" s="9" t="str">
        <f>'1'!D16</f>
        <v>IIND</v>
      </c>
      <c r="E15" s="9">
        <f>'1'!E16</f>
        <v>6</v>
      </c>
      <c r="F15" s="9"/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7</v>
      </c>
      <c r="F27" s="17">
        <f>SUM(F14:F26)</f>
        <v>1</v>
      </c>
      <c r="G27" s="17">
        <f>SUM(G14:G26)</f>
        <v>0</v>
      </c>
      <c r="H27" s="18">
        <f>SUM(F27:G27)/E27</f>
        <v>0.14285714285714285</v>
      </c>
      <c r="I27" s="17">
        <f t="shared" si="0"/>
        <v>6</v>
      </c>
      <c r="J27" s="18">
        <f t="shared" ref="J14:J27" si="2">I27/E27</f>
        <v>0.8571428571428571</v>
      </c>
      <c r="K27" s="17">
        <f>SUM(K14:K26)</f>
        <v>0</v>
      </c>
      <c r="L27" s="18">
        <f t="shared" si="1"/>
        <v>0</v>
      </c>
      <c r="M27" s="17">
        <f>AVERAGE(M14:M26)</f>
        <v>80</v>
      </c>
      <c r="N27" s="19">
        <f>AVERAGE(N14:N26)</f>
        <v>1</v>
      </c>
    </row>
    <row r="29" spans="1:14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ht="13" x14ac:dyDescent="0.3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5">
      <c r="B33" s="38"/>
      <c r="C33" s="38"/>
      <c r="D33" s="38"/>
      <c r="G33" s="34"/>
      <c r="H33" s="34"/>
      <c r="I33" s="34"/>
      <c r="J33" s="34"/>
    </row>
    <row r="34" spans="1:10" hidden="1" x14ac:dyDescent="0.25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5"/>
    <row r="36" spans="1:10" ht="45" customHeight="1" x14ac:dyDescent="0.25">
      <c r="B36" s="40" t="str">
        <f>B10</f>
        <v>MII INOCENCIO GARCIA HUERTA</v>
      </c>
      <c r="C36" s="40"/>
      <c r="D36" s="40"/>
      <c r="E36" s="13"/>
      <c r="F36" s="13"/>
      <c r="G36" s="40"/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="85" zoomScaleNormal="85" zoomScaleSheetLayoutView="100" workbookViewId="0">
      <selection activeCell="J14" sqref="J14:J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4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SIX SIGMA</v>
      </c>
      <c r="B14" s="9" t="s">
        <v>44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/>
      <c r="I14" s="9">
        <f t="shared" ref="I14:I27" si="0">(E14-SUM(F14:G14))-K14</f>
        <v>0</v>
      </c>
      <c r="J14" s="10"/>
      <c r="K14" s="9">
        <v>0</v>
      </c>
      <c r="L14" s="10">
        <f t="shared" ref="L14:L27" si="1">K14/E14</f>
        <v>0</v>
      </c>
      <c r="M14" s="9">
        <v>85</v>
      </c>
      <c r="N14" s="15">
        <v>1</v>
      </c>
    </row>
    <row r="15" spans="1:14" s="11" customFormat="1" x14ac:dyDescent="0.25">
      <c r="A15" s="9" t="str">
        <f>'1'!A16</f>
        <v>AUDITORIAS DE CALIDAD</v>
      </c>
      <c r="B15" s="9" t="s">
        <v>42</v>
      </c>
      <c r="C15" s="9" t="str">
        <f>'1'!C16</f>
        <v>901A</v>
      </c>
      <c r="D15" s="9" t="str">
        <f>'1'!D16</f>
        <v>IIND</v>
      </c>
      <c r="E15" s="9">
        <f>'1'!E16</f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92.5</v>
      </c>
      <c r="N15" s="15">
        <v>0.5</v>
      </c>
    </row>
    <row r="16" spans="1:14" s="11" customFormat="1" x14ac:dyDescent="0.25">
      <c r="A16" s="9" t="str">
        <f>'1'!A17</f>
        <v>AUDITORIAS DE CALIDAD</v>
      </c>
      <c r="B16" s="9" t="s">
        <v>44</v>
      </c>
      <c r="C16" s="9" t="str">
        <f>'1'!C17</f>
        <v>901A</v>
      </c>
      <c r="D16" s="9" t="str">
        <f>'1'!D17</f>
        <v>IIND</v>
      </c>
      <c r="E16" s="9">
        <f>'1'!E17</f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>
        <v>6</v>
      </c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</v>
      </c>
      <c r="F27" s="17">
        <f>SUM(F14:F26)</f>
        <v>19</v>
      </c>
      <c r="G27" s="17">
        <f>SUM(G14:G26)</f>
        <v>0</v>
      </c>
      <c r="H27" s="18">
        <f>SUM(F27:G27)/E27</f>
        <v>1.4615384615384615</v>
      </c>
      <c r="I27" s="17">
        <f t="shared" si="0"/>
        <v>-6</v>
      </c>
      <c r="J27" s="18">
        <f t="shared" ref="J14:J27" si="2">I27/E27</f>
        <v>-0.46153846153846156</v>
      </c>
      <c r="K27" s="17">
        <f>SUM(K14:K26)</f>
        <v>0</v>
      </c>
      <c r="L27" s="18">
        <f t="shared" si="1"/>
        <v>0</v>
      </c>
      <c r="M27" s="17">
        <f>AVERAGE(M14:M26)</f>
        <v>88.75</v>
      </c>
      <c r="N27" s="19">
        <f>AVERAGE(N14:N26)</f>
        <v>0.75</v>
      </c>
    </row>
    <row r="29" spans="1:14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ht="13" x14ac:dyDescent="0.3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5">
      <c r="B33" s="38"/>
      <c r="C33" s="38"/>
      <c r="D33" s="38"/>
      <c r="G33" s="34"/>
      <c r="H33" s="34"/>
      <c r="I33" s="34"/>
      <c r="J33" s="34"/>
    </row>
    <row r="34" spans="1:10" hidden="1" x14ac:dyDescent="0.25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5"/>
    <row r="36" spans="1:10" ht="45" customHeight="1" x14ac:dyDescent="0.25">
      <c r="B36" s="40" t="str">
        <f>B10</f>
        <v>MII INOCENCIO GARCIA HUERTA</v>
      </c>
      <c r="C36" s="40"/>
      <c r="D36" s="40"/>
      <c r="E36" s="13"/>
      <c r="F36" s="13"/>
      <c r="G36" s="40"/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P23" sqref="P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4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SIX SIGMA</v>
      </c>
      <c r="B14" s="9" t="s">
        <v>45</v>
      </c>
      <c r="C14" s="9" t="str">
        <f>'1'!C14</f>
        <v>901C</v>
      </c>
      <c r="D14" s="9" t="str">
        <f>'1'!D14</f>
        <v>IIND</v>
      </c>
      <c r="E14" s="9">
        <f>'1'!E14</f>
        <v>1</v>
      </c>
      <c r="F14" s="9">
        <v>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1</v>
      </c>
    </row>
    <row r="15" spans="1:14" s="11" customFormat="1" x14ac:dyDescent="0.25">
      <c r="A15" s="9" t="str">
        <f>'1'!A15</f>
        <v>SIX SIGMA</v>
      </c>
      <c r="B15" s="9" t="s">
        <v>46</v>
      </c>
      <c r="C15" s="9" t="str">
        <f>'1'!C15</f>
        <v>901C</v>
      </c>
      <c r="D15" s="9" t="str">
        <f>'1'!D15</f>
        <v>IIND</v>
      </c>
      <c r="E15" s="9">
        <f>'1'!E15</f>
        <v>1</v>
      </c>
      <c r="F15" s="9">
        <v>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x14ac:dyDescent="0.25">
      <c r="A16" s="9" t="str">
        <f>'1'!A16</f>
        <v>AUDITORIAS DE CALIDAD</v>
      </c>
      <c r="B16" s="9" t="s">
        <v>45</v>
      </c>
      <c r="C16" s="9" t="str">
        <f>'1'!C16</f>
        <v>901A</v>
      </c>
      <c r="D16" s="9" t="str">
        <f>'1'!D16</f>
        <v>IIND</v>
      </c>
      <c r="E16" s="9">
        <f>'1'!E16</f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92.5</v>
      </c>
      <c r="N16" s="15">
        <v>0.5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</v>
      </c>
      <c r="F28" s="17">
        <f>SUM(F14:F27)</f>
        <v>8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89.166666666666671</v>
      </c>
      <c r="N28" s="19">
        <f>AVERAGE(N14:N27)</f>
        <v>0.83333333333333337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MII INOCENCIO GARCIA HUERTA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opLeftCell="A9" zoomScale="110" zoomScaleNormal="110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8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8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8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8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IIND</v>
      </c>
      <c r="E14" s="9">
        <v>20</v>
      </c>
      <c r="F14" s="9">
        <v>15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  <c r="R14" s="21"/>
    </row>
    <row r="15" spans="1:18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IIND</v>
      </c>
      <c r="E15" s="9">
        <f>'1'!E15</f>
        <v>1</v>
      </c>
      <c r="F15" s="9"/>
      <c r="G15" s="9"/>
      <c r="H15" s="10">
        <f t="shared" ref="H15:H27" si="3">F15/E15</f>
        <v>0</v>
      </c>
      <c r="I15" s="9">
        <f t="shared" si="0"/>
        <v>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8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6</v>
      </c>
      <c r="F16" s="9"/>
      <c r="G16" s="9"/>
      <c r="H16" s="10">
        <f t="shared" si="3"/>
        <v>0</v>
      </c>
      <c r="I16" s="9">
        <f t="shared" si="0"/>
        <v>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IIND</v>
      </c>
      <c r="E17" s="9">
        <f>'1'!E17</f>
        <v>6</v>
      </c>
      <c r="F17" s="9"/>
      <c r="G17" s="9"/>
      <c r="H17" s="10">
        <f t="shared" si="3"/>
        <v>0</v>
      </c>
      <c r="I17" s="9">
        <f t="shared" si="0"/>
        <v>6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15</v>
      </c>
      <c r="G28" s="17">
        <f>SUM(G14:G27)</f>
        <v>5</v>
      </c>
      <c r="H28" s="18">
        <f>SUM(F28:G28)/E28</f>
        <v>0.60606060606060608</v>
      </c>
      <c r="I28" s="17">
        <f t="shared" si="0"/>
        <v>13</v>
      </c>
      <c r="J28" s="18">
        <f t="shared" si="1"/>
        <v>0.39393939393939392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MII INOCENCIO GARCIA HUERTA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2023-01-12T18:25:50Z</dcterms:modified>
  <cp:category/>
  <cp:contentStatus/>
</cp:coreProperties>
</file>