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josen\OneDrive\Documents\Sept2022 Ene2023\Reporte 3\"/>
    </mc:Choice>
  </mc:AlternateContent>
  <xr:revisionPtr revIDLastSave="0" documentId="13_ncr:1_{40773759-44D1-4CE8-8AF6-539AEB05140F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'1'!$A$1:$N$28</definedName>
    <definedName name="_xlnm.Print_Area" localSheetId="1">'2'!$A$1:$N$28</definedName>
    <definedName name="_xlnm.Print_Area" localSheetId="2">'3'!$A$1:$N$28</definedName>
    <definedName name="_xlnm.Print_Area" localSheetId="3">'4'!$A$1:$N$37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25" l="1"/>
  <c r="H16" i="25"/>
  <c r="H17" i="25"/>
  <c r="H18" i="25"/>
  <c r="H19" i="25"/>
  <c r="H14" i="25"/>
  <c r="L19" i="10"/>
  <c r="N28" i="25"/>
  <c r="M28" i="25"/>
  <c r="K28" i="25"/>
  <c r="G28" i="25"/>
  <c r="F28" i="25"/>
  <c r="E27" i="25"/>
  <c r="I27" i="25"/>
  <c r="J27" i="25"/>
  <c r="D27" i="25"/>
  <c r="C27" i="25"/>
  <c r="A27" i="25"/>
  <c r="E26" i="25"/>
  <c r="H26" i="25" s="1"/>
  <c r="I26" i="25"/>
  <c r="J26" i="25"/>
  <c r="D26" i="25"/>
  <c r="C26" i="25"/>
  <c r="A26" i="25"/>
  <c r="E25" i="25"/>
  <c r="I25" i="25"/>
  <c r="J25" i="25"/>
  <c r="D25" i="25"/>
  <c r="C25" i="25"/>
  <c r="A25" i="25"/>
  <c r="E24" i="25"/>
  <c r="H24" i="25" s="1"/>
  <c r="I24" i="25"/>
  <c r="J24" i="25"/>
  <c r="D24" i="25"/>
  <c r="C24" i="25"/>
  <c r="A24" i="25"/>
  <c r="E23" i="25"/>
  <c r="H23" i="25" s="1"/>
  <c r="I23" i="25"/>
  <c r="J23" i="25"/>
  <c r="D23" i="25"/>
  <c r="C23" i="25"/>
  <c r="A23" i="25"/>
  <c r="E22" i="25"/>
  <c r="H22" i="25" s="1"/>
  <c r="I22" i="25"/>
  <c r="J22" i="25"/>
  <c r="D22" i="25"/>
  <c r="C22" i="25"/>
  <c r="A22" i="25"/>
  <c r="E21" i="25"/>
  <c r="L21" i="25" s="1"/>
  <c r="I21" i="25"/>
  <c r="J21" i="25"/>
  <c r="D21" i="25"/>
  <c r="C21" i="25"/>
  <c r="A21" i="25"/>
  <c r="E20" i="25"/>
  <c r="I20" i="25" s="1"/>
  <c r="J20" i="25" s="1"/>
  <c r="D20" i="25"/>
  <c r="C20" i="25"/>
  <c r="A20" i="25"/>
  <c r="I19" i="25"/>
  <c r="J19" i="25" s="1"/>
  <c r="I18" i="25"/>
  <c r="J18" i="25" s="1"/>
  <c r="I17" i="25"/>
  <c r="J17" i="25" s="1"/>
  <c r="I16" i="25"/>
  <c r="J16" i="25" s="1"/>
  <c r="I15" i="25"/>
  <c r="J15" i="25" s="1"/>
  <c r="I14" i="25"/>
  <c r="J14" i="25" s="1"/>
  <c r="B37" i="25"/>
  <c r="L8" i="25"/>
  <c r="H8" i="25"/>
  <c r="N28" i="24"/>
  <c r="M28" i="24"/>
  <c r="K28" i="24"/>
  <c r="G28" i="24"/>
  <c r="F28" i="24"/>
  <c r="E27" i="24"/>
  <c r="I27" i="24"/>
  <c r="J27" i="24"/>
  <c r="D27" i="24"/>
  <c r="C27" i="24"/>
  <c r="A27" i="24"/>
  <c r="E26" i="24"/>
  <c r="L26" i="24" s="1"/>
  <c r="I26" i="24"/>
  <c r="J26" i="24"/>
  <c r="D26" i="24"/>
  <c r="C26" i="24"/>
  <c r="A26" i="24"/>
  <c r="E25" i="24"/>
  <c r="I25" i="24" s="1"/>
  <c r="J25" i="24" s="1"/>
  <c r="D25" i="24"/>
  <c r="C25" i="24"/>
  <c r="A25" i="24"/>
  <c r="E24" i="24"/>
  <c r="L24" i="24" s="1"/>
  <c r="I24" i="24"/>
  <c r="J24" i="24"/>
  <c r="D24" i="24"/>
  <c r="C24" i="24"/>
  <c r="A24" i="24"/>
  <c r="E23" i="24"/>
  <c r="L23" i="24" s="1"/>
  <c r="I23" i="24"/>
  <c r="J23" i="24"/>
  <c r="D23" i="24"/>
  <c r="C23" i="24"/>
  <c r="A23" i="24"/>
  <c r="E22" i="24"/>
  <c r="I22" i="24"/>
  <c r="J22" i="24"/>
  <c r="D22" i="24"/>
  <c r="C22" i="24"/>
  <c r="A22" i="24"/>
  <c r="E21" i="24"/>
  <c r="H21" i="24" s="1"/>
  <c r="I21" i="24"/>
  <c r="J21" i="24"/>
  <c r="D21" i="24"/>
  <c r="C21" i="24"/>
  <c r="A21" i="24"/>
  <c r="E20" i="24"/>
  <c r="H20" i="24" s="1"/>
  <c r="I20" i="24"/>
  <c r="J20" i="24"/>
  <c r="D20" i="24"/>
  <c r="C20" i="24"/>
  <c r="A20" i="24"/>
  <c r="E19" i="24"/>
  <c r="I19" i="24" s="1"/>
  <c r="J19" i="24" s="1"/>
  <c r="D19" i="24"/>
  <c r="C19" i="24"/>
  <c r="A19" i="24"/>
  <c r="E18" i="24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/>
  <c r="J14" i="24" s="1"/>
  <c r="D14" i="24"/>
  <c r="C14" i="24"/>
  <c r="A14" i="24"/>
  <c r="B10" i="24"/>
  <c r="B37" i="24" s="1"/>
  <c r="L8" i="24"/>
  <c r="H8" i="24"/>
  <c r="E8" i="24"/>
  <c r="N19" i="23"/>
  <c r="M19" i="23"/>
  <c r="K19" i="23"/>
  <c r="G19" i="23"/>
  <c r="F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/>
  <c r="J16" i="23" s="1"/>
  <c r="D16" i="23"/>
  <c r="C16" i="23"/>
  <c r="A16" i="23"/>
  <c r="E15" i="23"/>
  <c r="D15" i="23"/>
  <c r="C15" i="23"/>
  <c r="A15" i="23"/>
  <c r="E14" i="23"/>
  <c r="L14" i="23" s="1"/>
  <c r="I14" i="23"/>
  <c r="J14" i="23" s="1"/>
  <c r="D14" i="23"/>
  <c r="C14" i="23"/>
  <c r="A14" i="23"/>
  <c r="B10" i="23"/>
  <c r="B28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I16" i="22" s="1"/>
  <c r="A17" i="22"/>
  <c r="C17" i="22"/>
  <c r="D17" i="22"/>
  <c r="E17" i="22"/>
  <c r="A18" i="22"/>
  <c r="C18" i="22"/>
  <c r="D18" i="22"/>
  <c r="E18" i="22"/>
  <c r="C14" i="22"/>
  <c r="D14" i="22"/>
  <c r="E14" i="22"/>
  <c r="I14" i="22" s="1"/>
  <c r="A14" i="22"/>
  <c r="B10" i="22"/>
  <c r="B28" i="22" s="1"/>
  <c r="L8" i="22"/>
  <c r="E8" i="22"/>
  <c r="N19" i="22"/>
  <c r="M19" i="22"/>
  <c r="K19" i="22"/>
  <c r="G19" i="22"/>
  <c r="F19" i="22"/>
  <c r="L17" i="22"/>
  <c r="I17" i="22"/>
  <c r="N19" i="10"/>
  <c r="M19" i="10"/>
  <c r="K19" i="10"/>
  <c r="G19" i="10"/>
  <c r="F19" i="10"/>
  <c r="E19" i="10"/>
  <c r="L18" i="10"/>
  <c r="I18" i="10"/>
  <c r="L17" i="10"/>
  <c r="I17" i="10"/>
  <c r="L16" i="10"/>
  <c r="I16" i="10"/>
  <c r="L15" i="10"/>
  <c r="I15" i="10"/>
  <c r="L14" i="10"/>
  <c r="I14" i="10"/>
  <c r="L14" i="25"/>
  <c r="L15" i="25"/>
  <c r="L16" i="25"/>
  <c r="L17" i="25"/>
  <c r="L18" i="25"/>
  <c r="L19" i="25"/>
  <c r="L22" i="25"/>
  <c r="L25" i="25"/>
  <c r="L27" i="25"/>
  <c r="H25" i="25"/>
  <c r="H27" i="25"/>
  <c r="L14" i="24"/>
  <c r="L15" i="24"/>
  <c r="L17" i="24"/>
  <c r="L20" i="24"/>
  <c r="L21" i="24"/>
  <c r="L22" i="24"/>
  <c r="L27" i="24"/>
  <c r="H22" i="24"/>
  <c r="H24" i="24"/>
  <c r="H26" i="24"/>
  <c r="H27" i="24"/>
  <c r="L16" i="23"/>
  <c r="L17" i="23"/>
  <c r="L16" i="24" l="1"/>
  <c r="L14" i="22"/>
  <c r="H23" i="24"/>
  <c r="L26" i="25"/>
  <c r="L24" i="25"/>
  <c r="H25" i="24"/>
  <c r="E28" i="25"/>
  <c r="L28" i="25" s="1"/>
  <c r="L23" i="25"/>
  <c r="L16" i="22"/>
  <c r="H21" i="25"/>
  <c r="I15" i="22"/>
  <c r="L25" i="24"/>
  <c r="L20" i="25"/>
  <c r="L18" i="23"/>
  <c r="H20" i="25"/>
  <c r="E28" i="24"/>
  <c r="L28" i="24" s="1"/>
  <c r="L19" i="24"/>
  <c r="I19" i="10"/>
  <c r="E19" i="23"/>
  <c r="H28" i="24"/>
  <c r="E19" i="22"/>
  <c r="L18" i="24"/>
  <c r="L18" i="22"/>
  <c r="I15" i="23"/>
  <c r="J15" i="23" s="1"/>
  <c r="I18" i="24"/>
  <c r="J18" i="24" s="1"/>
  <c r="L15" i="23"/>
  <c r="I18" i="22"/>
  <c r="I28" i="24" l="1"/>
  <c r="J28" i="24" s="1"/>
  <c r="H28" i="25"/>
  <c r="I28" i="25"/>
  <c r="J28" i="25" s="1"/>
  <c r="H19" i="22"/>
  <c r="I19" i="22"/>
  <c r="J19" i="22" s="1"/>
  <c r="L19" i="22"/>
  <c r="I19" i="23"/>
  <c r="J19" i="23" s="1"/>
  <c r="L19" i="23"/>
  <c r="H19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<sst xmlns="http://schemas.openxmlformats.org/spreadsheetml/2006/main" count="214" uniqueCount="56">
  <si>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</si>
  <si>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</si>
  <si>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</si>
  <si>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</si>
  <si>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</si>
  <si>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</si>
  <si>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</si>
  <si>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</si>
  <si>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</si>
  <si>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</si>
  <si>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</si>
  <si>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</si>
  <si>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</si>
  <si>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</si>
  <si>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</si>
  <si>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</si>
  <si>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</si>
  <si>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</si>
  <si>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</si>
  <si>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</si>
  <si>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</si>
  <si>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</si>
  <si>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</si>
  <si>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</si>
  <si>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</si>
  <si>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</si>
  <si>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</si>
  <si>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</si>
  <si>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</si>
  <si>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</si>
  <si>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Electromagnetismo</t>
  </si>
  <si>
    <t>Primero</t>
  </si>
  <si>
    <t>Mecatronica</t>
  </si>
  <si>
    <t>Jose Angel Nieves Vázquez</t>
  </si>
  <si>
    <t>Instrumentación Virtual</t>
  </si>
  <si>
    <t>711-A</t>
  </si>
  <si>
    <t>711-B</t>
  </si>
  <si>
    <t>311-A</t>
  </si>
  <si>
    <t>311-B</t>
  </si>
  <si>
    <t>Ecuaciones Diferenciales</t>
  </si>
  <si>
    <t>Sistemas Digitales Aplicados para el Procesamiento de Señales</t>
  </si>
  <si>
    <t>411-A</t>
  </si>
  <si>
    <t>MI_2A</t>
  </si>
  <si>
    <t>Ing. Victor Palma Cruz</t>
  </si>
  <si>
    <t>SEP2022-ENE2023</t>
  </si>
  <si>
    <t>311A</t>
  </si>
  <si>
    <t>311B</t>
  </si>
  <si>
    <t>711A</t>
  </si>
  <si>
    <t>711B</t>
  </si>
  <si>
    <t>411A</t>
  </si>
  <si>
    <t>II</t>
  </si>
  <si>
    <t>MECATRONICA</t>
  </si>
  <si>
    <t>ING. VICTOR PALMA CRUZ</t>
  </si>
  <si>
    <t>DR. JOSE ANGEL NIEVES VAZQUEZ</t>
  </si>
  <si>
    <t>IMCT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</si>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</sst>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opLeftCell="A3" zoomScale="80" zoomScaleNormal="80" zoomScaleSheetLayoutView="100" workbookViewId="0">
      <selection activeCell="F18" sqref="F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51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3" t="s">
        <v>5</v>
      </c>
      <c r="E8" s="5">
        <v>5</v>
      </c>
      <c r="G8" s="4" t="s">
        <v>6</v>
      </c>
      <c r="H8" s="5">
        <v>3</v>
      </c>
      <c r="I8" s="34" t="s">
        <v>7</v>
      </c>
      <c r="J8" s="34"/>
      <c r="K8" s="34"/>
      <c r="L8" s="28" t="s">
        <v>44</v>
      </c>
      <c r="M8" s="28"/>
      <c r="N8" s="28"/>
    </row>
    <row r="10" spans="1:14" x14ac:dyDescent="0.25">
      <c r="A10" s="4" t="s">
        <v>8</v>
      </c>
      <c r="B10" s="28" t="s">
        <v>53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0" customFormat="1" x14ac:dyDescent="0.25">
      <c r="A14" s="8" t="s">
        <v>30</v>
      </c>
      <c r="B14" s="8" t="s">
        <v>21</v>
      </c>
      <c r="C14" s="8" t="s">
        <v>45</v>
      </c>
      <c r="D14" s="8" t="s">
        <v>54</v>
      </c>
      <c r="E14" s="8">
        <v>21</v>
      </c>
      <c r="F14" s="8">
        <v>21</v>
      </c>
      <c r="G14" s="8"/>
      <c r="H14" s="9"/>
      <c r="I14" s="8">
        <f t="shared" ref="I14:I19" si="0">(E14-SUM(F14:G14))-K14</f>
        <v>0</v>
      </c>
      <c r="J14" s="9"/>
      <c r="K14" s="8">
        <v>0</v>
      </c>
      <c r="L14" s="9">
        <f t="shared" ref="L14:L18" si="1">K14/E14</f>
        <v>0</v>
      </c>
      <c r="M14" s="8">
        <v>73</v>
      </c>
      <c r="N14" s="14">
        <v>1</v>
      </c>
    </row>
    <row r="15" spans="1:14" s="10" customFormat="1" x14ac:dyDescent="0.25">
      <c r="A15" s="8" t="s">
        <v>30</v>
      </c>
      <c r="B15" s="8" t="s">
        <v>21</v>
      </c>
      <c r="C15" s="8" t="s">
        <v>46</v>
      </c>
      <c r="D15" s="8" t="s">
        <v>54</v>
      </c>
      <c r="E15" s="8">
        <v>17</v>
      </c>
      <c r="F15" s="8">
        <v>17</v>
      </c>
      <c r="G15" s="8"/>
      <c r="H15" s="9"/>
      <c r="I15" s="8">
        <f t="shared" si="0"/>
        <v>0</v>
      </c>
      <c r="J15" s="9"/>
      <c r="K15" s="8">
        <v>0</v>
      </c>
      <c r="L15" s="9">
        <f t="shared" si="1"/>
        <v>0</v>
      </c>
      <c r="M15" s="8">
        <v>74</v>
      </c>
      <c r="N15" s="14">
        <v>1</v>
      </c>
    </row>
    <row r="16" spans="1:14" s="10" customFormat="1" x14ac:dyDescent="0.25">
      <c r="A16" s="8" t="s">
        <v>34</v>
      </c>
      <c r="B16" s="8" t="s">
        <v>21</v>
      </c>
      <c r="C16" s="8" t="s">
        <v>47</v>
      </c>
      <c r="D16" s="8" t="s">
        <v>54</v>
      </c>
      <c r="E16" s="8">
        <v>27</v>
      </c>
      <c r="F16" s="8">
        <v>26</v>
      </c>
      <c r="G16" s="8"/>
      <c r="H16" s="9"/>
      <c r="I16" s="8">
        <f t="shared" si="0"/>
        <v>1</v>
      </c>
      <c r="J16" s="9"/>
      <c r="K16" s="8">
        <v>0</v>
      </c>
      <c r="L16" s="9">
        <f t="shared" si="1"/>
        <v>0</v>
      </c>
      <c r="M16" s="8">
        <v>78</v>
      </c>
      <c r="N16" s="14">
        <v>0.92849999999999999</v>
      </c>
    </row>
    <row r="17" spans="1:14" s="10" customFormat="1" x14ac:dyDescent="0.25">
      <c r="A17" s="8" t="s">
        <v>34</v>
      </c>
      <c r="B17" s="8" t="s">
        <v>21</v>
      </c>
      <c r="C17" s="8" t="s">
        <v>48</v>
      </c>
      <c r="D17" s="8" t="s">
        <v>54</v>
      </c>
      <c r="E17" s="8">
        <v>13</v>
      </c>
      <c r="F17" s="8">
        <v>13</v>
      </c>
      <c r="G17" s="8"/>
      <c r="H17" s="9"/>
      <c r="I17" s="8">
        <f t="shared" si="0"/>
        <v>0</v>
      </c>
      <c r="J17" s="9"/>
      <c r="K17" s="8">
        <v>0</v>
      </c>
      <c r="L17" s="9">
        <f t="shared" si="1"/>
        <v>0</v>
      </c>
      <c r="M17" s="8">
        <v>85</v>
      </c>
      <c r="N17" s="14">
        <v>0.91659999999999997</v>
      </c>
    </row>
    <row r="18" spans="1:14" s="10" customFormat="1" x14ac:dyDescent="0.25">
      <c r="A18" s="8" t="s">
        <v>39</v>
      </c>
      <c r="B18" s="8" t="s">
        <v>21</v>
      </c>
      <c r="C18" s="8" t="s">
        <v>49</v>
      </c>
      <c r="D18" s="8" t="s">
        <v>54</v>
      </c>
      <c r="E18" s="8">
        <v>11</v>
      </c>
      <c r="F18" s="8">
        <v>11</v>
      </c>
      <c r="G18" s="8"/>
      <c r="H18" s="9"/>
      <c r="I18" s="8">
        <f t="shared" si="0"/>
        <v>0</v>
      </c>
      <c r="J18" s="9"/>
      <c r="K18" s="8">
        <v>0</v>
      </c>
      <c r="L18" s="9">
        <f t="shared" si="1"/>
        <v>0</v>
      </c>
      <c r="M18" s="8">
        <v>71</v>
      </c>
      <c r="N18" s="14">
        <v>1</v>
      </c>
    </row>
    <row r="19" spans="1:14" ht="13.8" thickBot="1" x14ac:dyDescent="0.3">
      <c r="A19" s="15" t="s">
        <v>24</v>
      </c>
      <c r="B19" s="16" t="s">
        <v>25</v>
      </c>
      <c r="C19" s="16" t="s">
        <v>25</v>
      </c>
      <c r="D19" s="16" t="s">
        <v>25</v>
      </c>
      <c r="E19" s="16">
        <f>SUM(E14:E18)</f>
        <v>89</v>
      </c>
      <c r="F19" s="16">
        <f>SUM(F14:F18)</f>
        <v>88</v>
      </c>
      <c r="G19" s="16">
        <f>SUM(G14:G18)</f>
        <v>0</v>
      </c>
      <c r="H19" s="17"/>
      <c r="I19" s="16">
        <f t="shared" si="0"/>
        <v>1</v>
      </c>
      <c r="J19" s="17"/>
      <c r="K19" s="16">
        <f>SUM(K14:K18)</f>
        <v>0</v>
      </c>
      <c r="L19" s="17">
        <f>K19/E19</f>
        <v>0</v>
      </c>
      <c r="M19" s="20">
        <f>AVERAGE(M14:M18)</f>
        <v>76.2</v>
      </c>
      <c r="N19" s="18">
        <f>AVERAGE(N14:N18)</f>
        <v>0.9690200000000001</v>
      </c>
    </row>
    <row r="21" spans="1:14" ht="120" customHeight="1" x14ac:dyDescent="0.25">
      <c r="A21" s="31" t="s">
        <v>26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</row>
    <row r="23" spans="1:14" x14ac:dyDescent="0.25">
      <c r="A23" s="11"/>
    </row>
    <row r="24" spans="1:14" x14ac:dyDescent="0.25">
      <c r="B24" s="25" t="s">
        <v>27</v>
      </c>
      <c r="C24" s="25"/>
      <c r="D24" s="25"/>
      <c r="G24" s="26" t="s">
        <v>28</v>
      </c>
      <c r="H24" s="26"/>
      <c r="I24" s="26"/>
      <c r="J24" s="26"/>
    </row>
    <row r="25" spans="1:14" ht="62.25" customHeight="1" x14ac:dyDescent="0.25">
      <c r="B25" s="27"/>
      <c r="C25" s="27"/>
      <c r="D25" s="27"/>
      <c r="G25" s="28"/>
      <c r="H25" s="28"/>
      <c r="I25" s="28"/>
      <c r="J25" s="28"/>
    </row>
    <row r="26" spans="1:14" hidden="1" x14ac:dyDescent="0.25">
      <c r="A26" s="21" t="e">
        <v>#REF!</v>
      </c>
      <c r="B26" s="21"/>
      <c r="C26" s="6"/>
      <c r="E26" s="21"/>
      <c r="F26" s="21"/>
      <c r="G26" s="21"/>
      <c r="H26" s="21"/>
    </row>
    <row r="27" spans="1:14" hidden="1" x14ac:dyDescent="0.25"/>
    <row r="28" spans="1:14" ht="45" customHeight="1" x14ac:dyDescent="0.25">
      <c r="B28" s="22" t="s">
        <v>53</v>
      </c>
      <c r="C28" s="22"/>
      <c r="D28" s="22"/>
      <c r="E28" s="12"/>
      <c r="F28" s="12"/>
      <c r="G28" s="22" t="s">
        <v>52</v>
      </c>
      <c r="H28" s="22"/>
      <c r="I28" s="22"/>
      <c r="J28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1:N2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4:D24"/>
    <mergeCell ref="G24:J24"/>
    <mergeCell ref="B25:D25"/>
    <mergeCell ref="G25:J25"/>
    <mergeCell ref="A26:B26"/>
    <mergeCell ref="E26:H26"/>
    <mergeCell ref="B28:D28"/>
    <mergeCell ref="G28:J28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8"/>
  <sheetViews>
    <sheetView topLeftCell="A7" zoomScale="85" zoomScaleNormal="85" zoomScaleSheetLayoutView="100" workbookViewId="0">
      <selection activeCell="M17" sqref="M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3" t="s">
        <v>5</v>
      </c>
      <c r="E8" s="19">
        <f>'1'!E8</f>
        <v>5</v>
      </c>
      <c r="F8"/>
      <c r="G8" s="4" t="s">
        <v>6</v>
      </c>
      <c r="H8" s="19">
        <v>3</v>
      </c>
      <c r="I8" s="34" t="s">
        <v>7</v>
      </c>
      <c r="J8" s="34"/>
      <c r="K8" s="34"/>
      <c r="L8" s="28" t="str">
        <f>'1'!L8</f>
        <v>SEP2022-ENE2023</v>
      </c>
      <c r="M8" s="28"/>
      <c r="N8" s="28"/>
    </row>
    <row r="10" spans="1:14" x14ac:dyDescent="0.25">
      <c r="A10" s="4" t="s">
        <v>8</v>
      </c>
      <c r="B10" s="28" t="str">
        <f>'1'!B10</f>
        <v>DR. JOSE ANGEL NIEVES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0" customFormat="1" x14ac:dyDescent="0.25">
      <c r="A14" s="8" t="str">
        <f>'1'!A14</f>
        <v>Electromagnetismo</v>
      </c>
      <c r="B14" s="8" t="s">
        <v>50</v>
      </c>
      <c r="C14" s="8" t="str">
        <f>'1'!C14</f>
        <v>311A</v>
      </c>
      <c r="D14" s="8" t="str">
        <f>'1'!D14</f>
        <v>IMCT</v>
      </c>
      <c r="E14" s="8">
        <f>'1'!E14</f>
        <v>21</v>
      </c>
      <c r="F14" s="8">
        <v>21</v>
      </c>
      <c r="G14" s="8"/>
      <c r="H14" s="9"/>
      <c r="I14" s="8">
        <f t="shared" ref="I14:I19" si="0">(E14-SUM(F14:G14))-K14</f>
        <v>0</v>
      </c>
      <c r="J14" s="9"/>
      <c r="K14" s="8">
        <v>0</v>
      </c>
      <c r="L14" s="9">
        <f t="shared" ref="L14:L19" si="1">K14/E14</f>
        <v>0</v>
      </c>
      <c r="M14" s="8">
        <v>73</v>
      </c>
      <c r="N14" s="14">
        <v>1</v>
      </c>
    </row>
    <row r="15" spans="1:14" s="10" customFormat="1" x14ac:dyDescent="0.25">
      <c r="A15" s="8" t="str">
        <f>'1'!A15</f>
        <v>Electromagnetismo</v>
      </c>
      <c r="B15" s="8" t="s">
        <v>50</v>
      </c>
      <c r="C15" s="8" t="str">
        <f>'1'!C15</f>
        <v>311B</v>
      </c>
      <c r="D15" s="8" t="str">
        <f>'1'!D15</f>
        <v>IMCT</v>
      </c>
      <c r="E15" s="8">
        <f>'1'!E15</f>
        <v>17</v>
      </c>
      <c r="F15" s="8">
        <v>17</v>
      </c>
      <c r="G15" s="8"/>
      <c r="H15" s="9"/>
      <c r="I15" s="8">
        <f t="shared" si="0"/>
        <v>0</v>
      </c>
      <c r="J15" s="9"/>
      <c r="K15" s="8">
        <v>0</v>
      </c>
      <c r="L15" s="9">
        <f t="shared" si="1"/>
        <v>0</v>
      </c>
      <c r="M15" s="8">
        <v>77</v>
      </c>
      <c r="N15" s="14">
        <v>0.7</v>
      </c>
    </row>
    <row r="16" spans="1:14" s="10" customFormat="1" x14ac:dyDescent="0.25">
      <c r="A16" s="8" t="str">
        <f>'1'!A16</f>
        <v>Instrumentación Virtual</v>
      </c>
      <c r="B16" s="8" t="s">
        <v>50</v>
      </c>
      <c r="C16" s="8" t="str">
        <f>'1'!C16</f>
        <v>711A</v>
      </c>
      <c r="D16" s="8" t="str">
        <f>'1'!D16</f>
        <v>IMCT</v>
      </c>
      <c r="E16" s="8">
        <f>'1'!E16</f>
        <v>27</v>
      </c>
      <c r="F16" s="8">
        <v>27</v>
      </c>
      <c r="G16" s="8"/>
      <c r="H16" s="9"/>
      <c r="I16" s="8">
        <f t="shared" si="0"/>
        <v>0</v>
      </c>
      <c r="J16" s="9"/>
      <c r="K16" s="8">
        <v>0</v>
      </c>
      <c r="L16" s="9">
        <f t="shared" si="1"/>
        <v>0</v>
      </c>
      <c r="M16" s="8">
        <v>88</v>
      </c>
      <c r="N16" s="14">
        <v>0.68</v>
      </c>
    </row>
    <row r="17" spans="1:14" s="10" customFormat="1" x14ac:dyDescent="0.25">
      <c r="A17" s="8" t="str">
        <f>'1'!A17</f>
        <v>Instrumentación Virtual</v>
      </c>
      <c r="B17" s="8" t="s">
        <v>50</v>
      </c>
      <c r="C17" s="8" t="str">
        <f>'1'!C17</f>
        <v>711B</v>
      </c>
      <c r="D17" s="8" t="str">
        <f>'1'!D17</f>
        <v>IMCT</v>
      </c>
      <c r="E17" s="8">
        <f>'1'!E17</f>
        <v>13</v>
      </c>
      <c r="F17" s="8">
        <v>13</v>
      </c>
      <c r="G17" s="8"/>
      <c r="H17" s="9"/>
      <c r="I17" s="8">
        <f t="shared" si="0"/>
        <v>0</v>
      </c>
      <c r="J17" s="9"/>
      <c r="K17" s="8">
        <v>0</v>
      </c>
      <c r="L17" s="9">
        <f t="shared" si="1"/>
        <v>0</v>
      </c>
      <c r="M17" s="8">
        <v>85</v>
      </c>
      <c r="N17" s="14">
        <v>0.75</v>
      </c>
    </row>
    <row r="18" spans="1:14" s="10" customFormat="1" x14ac:dyDescent="0.25">
      <c r="A18" s="8" t="str">
        <f>'1'!A18</f>
        <v>Ecuaciones Diferenciales</v>
      </c>
      <c r="B18" s="8" t="s">
        <v>50</v>
      </c>
      <c r="C18" s="8" t="str">
        <f>'1'!C18</f>
        <v>411A</v>
      </c>
      <c r="D18" s="8" t="str">
        <f>'1'!D18</f>
        <v>IMCT</v>
      </c>
      <c r="E18" s="8">
        <f>'1'!E18</f>
        <v>11</v>
      </c>
      <c r="F18" s="8">
        <v>11</v>
      </c>
      <c r="G18" s="8"/>
      <c r="H18" s="9"/>
      <c r="I18" s="8">
        <f t="shared" si="0"/>
        <v>0</v>
      </c>
      <c r="J18" s="9"/>
      <c r="K18" s="8">
        <v>0</v>
      </c>
      <c r="L18" s="9">
        <f t="shared" si="1"/>
        <v>0</v>
      </c>
      <c r="M18" s="8">
        <v>71</v>
      </c>
      <c r="N18" s="14">
        <v>1</v>
      </c>
    </row>
    <row r="19" spans="1:14" ht="13.8" thickBot="1" x14ac:dyDescent="0.3">
      <c r="A19" s="15" t="s">
        <v>24</v>
      </c>
      <c r="B19" s="16" t="s">
        <v>25</v>
      </c>
      <c r="C19" s="16" t="s">
        <v>25</v>
      </c>
      <c r="D19" s="16" t="s">
        <v>25</v>
      </c>
      <c r="E19" s="16">
        <f>SUM(E14:E18)</f>
        <v>89</v>
      </c>
      <c r="F19" s="16">
        <f>SUM(F14:F18)</f>
        <v>89</v>
      </c>
      <c r="G19" s="16">
        <f>SUM(G14:G18)</f>
        <v>0</v>
      </c>
      <c r="H19" s="17">
        <f>SUM(F19:G19)/E19</f>
        <v>1</v>
      </c>
      <c r="I19" s="16">
        <f t="shared" si="0"/>
        <v>0</v>
      </c>
      <c r="J19" s="17">
        <f t="shared" ref="J19" si="2">I19/E19</f>
        <v>0</v>
      </c>
      <c r="K19" s="16">
        <f>SUM(K14:K18)</f>
        <v>0</v>
      </c>
      <c r="L19" s="17">
        <f t="shared" si="1"/>
        <v>0</v>
      </c>
      <c r="M19" s="16">
        <f>AVERAGE(M14:M18)</f>
        <v>78.8</v>
      </c>
      <c r="N19" s="18">
        <f>AVERAGE(N14:N18)</f>
        <v>0.82599999999999996</v>
      </c>
    </row>
    <row r="21" spans="1:14" ht="120" customHeight="1" x14ac:dyDescent="0.25">
      <c r="A21" s="31" t="s">
        <v>26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</row>
    <row r="23" spans="1:14" x14ac:dyDescent="0.25">
      <c r="A23" s="11"/>
    </row>
    <row r="24" spans="1:14" x14ac:dyDescent="0.25">
      <c r="B24" s="25" t="s">
        <v>27</v>
      </c>
      <c r="C24" s="25"/>
      <c r="D24" s="25"/>
      <c r="G24" s="26" t="s">
        <v>28</v>
      </c>
      <c r="H24" s="26"/>
      <c r="I24" s="26"/>
      <c r="J24" s="26"/>
    </row>
    <row r="25" spans="1:14" ht="62.25" customHeight="1" x14ac:dyDescent="0.25">
      <c r="B25" s="27"/>
      <c r="C25" s="27"/>
      <c r="D25" s="27"/>
      <c r="G25" s="28"/>
      <c r="H25" s="28"/>
      <c r="I25" s="28"/>
      <c r="J25" s="28"/>
    </row>
    <row r="26" spans="1:14" hidden="1" x14ac:dyDescent="0.25">
      <c r="A26" s="21" t="e">
        <v>#REF!</v>
      </c>
      <c r="B26" s="21"/>
      <c r="C26" s="6"/>
      <c r="E26" s="21"/>
      <c r="F26" s="21"/>
      <c r="G26" s="21"/>
      <c r="H26" s="21"/>
    </row>
    <row r="27" spans="1:14" hidden="1" x14ac:dyDescent="0.25"/>
    <row r="28" spans="1:14" ht="45" customHeight="1" x14ac:dyDescent="0.25">
      <c r="B28" s="22" t="str">
        <f>B10</f>
        <v>DR. JOSE ANGEL NIEVES VAZQUEZ</v>
      </c>
      <c r="C28" s="22"/>
      <c r="D28" s="22"/>
      <c r="E28" s="12"/>
      <c r="F28" s="12"/>
      <c r="G28" s="22" t="s">
        <v>52</v>
      </c>
      <c r="H28" s="22"/>
      <c r="I28" s="22"/>
      <c r="J28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1:N21"/>
    <mergeCell ref="B25:D25"/>
    <mergeCell ref="G25:J25"/>
    <mergeCell ref="B24:D24"/>
    <mergeCell ref="G24:J24"/>
    <mergeCell ref="A26:B26"/>
    <mergeCell ref="E26:H26"/>
    <mergeCell ref="B28:D28"/>
    <mergeCell ref="G28:J28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8"/>
  <sheetViews>
    <sheetView tabSelected="1" topLeftCell="A6" zoomScale="85" zoomScaleNormal="85" zoomScaleSheetLayoutView="100" workbookViewId="0">
      <selection activeCell="B19" sqref="B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3" t="s">
        <v>5</v>
      </c>
      <c r="E8" s="19">
        <f>'1'!E8</f>
        <v>5</v>
      </c>
      <c r="F8"/>
      <c r="G8" s="4" t="s">
        <v>6</v>
      </c>
      <c r="H8" s="19">
        <f>'1'!H8</f>
        <v>3</v>
      </c>
      <c r="I8" s="34" t="s">
        <v>7</v>
      </c>
      <c r="J8" s="34"/>
      <c r="K8" s="34"/>
      <c r="L8" s="28" t="str">
        <f>'1'!L8</f>
        <v>SEP2022-ENE2023</v>
      </c>
      <c r="M8" s="28"/>
      <c r="N8" s="28"/>
    </row>
    <row r="10" spans="1:14" x14ac:dyDescent="0.25">
      <c r="A10" s="4" t="s">
        <v>8</v>
      </c>
      <c r="B10" s="28" t="str">
        <f>'1'!B10</f>
        <v>DR. JOSE ANGEL NIEVES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0" customFormat="1" x14ac:dyDescent="0.25">
      <c r="A14" s="8" t="str">
        <f>'1'!A14</f>
        <v>Electromagnetismo</v>
      </c>
      <c r="B14" s="8" t="s">
        <v>55</v>
      </c>
      <c r="C14" s="8" t="str">
        <f>'1'!C14</f>
        <v>311A</v>
      </c>
      <c r="D14" s="8" t="str">
        <f>'1'!D14</f>
        <v>IMCT</v>
      </c>
      <c r="E14" s="8">
        <f>'1'!E14</f>
        <v>21</v>
      </c>
      <c r="F14" s="8">
        <v>21</v>
      </c>
      <c r="G14" s="8"/>
      <c r="H14" s="9"/>
      <c r="I14" s="8">
        <f t="shared" ref="I14:I19" si="0">(E14-SUM(F14:G14))-K14</f>
        <v>0</v>
      </c>
      <c r="J14" s="9">
        <f t="shared" ref="J14:J19" si="1">I14/E14</f>
        <v>0</v>
      </c>
      <c r="K14" s="8"/>
      <c r="L14" s="9">
        <f t="shared" ref="L14:L19" si="2">K14/E14</f>
        <v>0</v>
      </c>
      <c r="M14" s="8">
        <v>81</v>
      </c>
      <c r="N14" s="14">
        <v>0.71</v>
      </c>
    </row>
    <row r="15" spans="1:14" s="10" customFormat="1" x14ac:dyDescent="0.25">
      <c r="A15" s="8" t="str">
        <f>'1'!A15</f>
        <v>Electromagnetismo</v>
      </c>
      <c r="B15" s="8" t="s">
        <v>55</v>
      </c>
      <c r="C15" s="8" t="str">
        <f>'1'!C15</f>
        <v>311B</v>
      </c>
      <c r="D15" s="8" t="str">
        <f>'1'!D15</f>
        <v>IMCT</v>
      </c>
      <c r="E15" s="8">
        <f>'1'!E15</f>
        <v>17</v>
      </c>
      <c r="F15" s="8">
        <v>17</v>
      </c>
      <c r="G15" s="8"/>
      <c r="H15" s="9"/>
      <c r="I15" s="8">
        <f t="shared" si="0"/>
        <v>0</v>
      </c>
      <c r="J15" s="9">
        <f t="shared" si="1"/>
        <v>0</v>
      </c>
      <c r="K15" s="8"/>
      <c r="L15" s="9">
        <f t="shared" si="2"/>
        <v>0</v>
      </c>
      <c r="M15" s="8">
        <v>80</v>
      </c>
      <c r="N15" s="14">
        <v>0.52</v>
      </c>
    </row>
    <row r="16" spans="1:14" s="10" customFormat="1" x14ac:dyDescent="0.25">
      <c r="A16" s="8" t="str">
        <f>'1'!A16</f>
        <v>Instrumentación Virtual</v>
      </c>
      <c r="B16" s="8" t="s">
        <v>55</v>
      </c>
      <c r="C16" s="8" t="str">
        <f>'1'!C16</f>
        <v>711A</v>
      </c>
      <c r="D16" s="8" t="str">
        <f>'1'!D16</f>
        <v>IMCT</v>
      </c>
      <c r="E16" s="8">
        <f>'1'!E16</f>
        <v>27</v>
      </c>
      <c r="F16" s="8">
        <v>27</v>
      </c>
      <c r="G16" s="8"/>
      <c r="H16" s="9"/>
      <c r="I16" s="8">
        <f t="shared" si="0"/>
        <v>0</v>
      </c>
      <c r="J16" s="9">
        <f t="shared" si="1"/>
        <v>0</v>
      </c>
      <c r="K16" s="8"/>
      <c r="L16" s="9">
        <f t="shared" si="2"/>
        <v>0</v>
      </c>
      <c r="M16" s="8">
        <v>89</v>
      </c>
      <c r="N16" s="14">
        <v>0.67</v>
      </c>
    </row>
    <row r="17" spans="1:14" s="10" customFormat="1" x14ac:dyDescent="0.25">
      <c r="A17" s="8" t="str">
        <f>'1'!A17</f>
        <v>Instrumentación Virtual</v>
      </c>
      <c r="B17" s="8" t="s">
        <v>55</v>
      </c>
      <c r="C17" s="8" t="str">
        <f>'1'!C17</f>
        <v>711B</v>
      </c>
      <c r="D17" s="8" t="str">
        <f>'1'!D17</f>
        <v>IMCT</v>
      </c>
      <c r="E17" s="8">
        <f>'1'!E17</f>
        <v>13</v>
      </c>
      <c r="F17" s="8">
        <v>13</v>
      </c>
      <c r="G17" s="8"/>
      <c r="H17" s="9"/>
      <c r="I17" s="8">
        <f t="shared" si="0"/>
        <v>0</v>
      </c>
      <c r="J17" s="9">
        <f t="shared" si="1"/>
        <v>0</v>
      </c>
      <c r="K17" s="8"/>
      <c r="L17" s="9">
        <f t="shared" si="2"/>
        <v>0</v>
      </c>
      <c r="M17" s="8">
        <v>80</v>
      </c>
      <c r="N17" s="14">
        <v>0.75</v>
      </c>
    </row>
    <row r="18" spans="1:14" s="10" customFormat="1" x14ac:dyDescent="0.25">
      <c r="A18" s="8" t="str">
        <f>'1'!A18</f>
        <v>Ecuaciones Diferenciales</v>
      </c>
      <c r="B18" s="8" t="s">
        <v>55</v>
      </c>
      <c r="C18" s="8" t="str">
        <f>'1'!C18</f>
        <v>411A</v>
      </c>
      <c r="D18" s="8" t="str">
        <f>'1'!D18</f>
        <v>IMCT</v>
      </c>
      <c r="E18" s="8">
        <f>'1'!E18</f>
        <v>11</v>
      </c>
      <c r="F18" s="8">
        <v>10</v>
      </c>
      <c r="G18" s="8"/>
      <c r="H18" s="9"/>
      <c r="I18" s="8">
        <f t="shared" si="0"/>
        <v>1</v>
      </c>
      <c r="J18" s="9">
        <f t="shared" si="1"/>
        <v>9.0909090909090912E-2</v>
      </c>
      <c r="K18" s="8"/>
      <c r="L18" s="9">
        <f t="shared" si="2"/>
        <v>0</v>
      </c>
      <c r="M18" s="8">
        <v>75</v>
      </c>
      <c r="N18" s="14">
        <v>0.63</v>
      </c>
    </row>
    <row r="19" spans="1:14" ht="13.8" thickBot="1" x14ac:dyDescent="0.3">
      <c r="A19" s="15" t="s">
        <v>24</v>
      </c>
      <c r="B19" s="16" t="s">
        <v>25</v>
      </c>
      <c r="C19" s="16" t="s">
        <v>25</v>
      </c>
      <c r="D19" s="16" t="s">
        <v>25</v>
      </c>
      <c r="E19" s="16">
        <f>SUM(E14:E18)</f>
        <v>89</v>
      </c>
      <c r="F19" s="16">
        <f>SUM(F14:F18)</f>
        <v>88</v>
      </c>
      <c r="G19" s="16">
        <f>SUM(G14:G18)</f>
        <v>0</v>
      </c>
      <c r="H19" s="17">
        <f>SUM(F19:G19)/E19</f>
        <v>0.9887640449438202</v>
      </c>
      <c r="I19" s="16">
        <f t="shared" si="0"/>
        <v>1</v>
      </c>
      <c r="J19" s="17">
        <f t="shared" si="1"/>
        <v>1.1235955056179775E-2</v>
      </c>
      <c r="K19" s="16">
        <f>SUM(K14:K18)</f>
        <v>0</v>
      </c>
      <c r="L19" s="17">
        <f t="shared" si="2"/>
        <v>0</v>
      </c>
      <c r="M19" s="16">
        <f>AVERAGE(M14:M18)</f>
        <v>81</v>
      </c>
      <c r="N19" s="18">
        <f>AVERAGE(N14:N18)</f>
        <v>0.65599999999999992</v>
      </c>
    </row>
    <row r="21" spans="1:14" ht="120" customHeight="1" x14ac:dyDescent="0.25">
      <c r="A21" s="31" t="s">
        <v>26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</row>
    <row r="23" spans="1:14" x14ac:dyDescent="0.25">
      <c r="A23" s="11"/>
    </row>
    <row r="24" spans="1:14" x14ac:dyDescent="0.25">
      <c r="B24" s="25" t="s">
        <v>27</v>
      </c>
      <c r="C24" s="25"/>
      <c r="D24" s="25"/>
      <c r="G24" s="26" t="s">
        <v>28</v>
      </c>
      <c r="H24" s="26"/>
      <c r="I24" s="26"/>
      <c r="J24" s="26"/>
    </row>
    <row r="25" spans="1:14" ht="62.25" customHeight="1" x14ac:dyDescent="0.25">
      <c r="B25" s="27"/>
      <c r="C25" s="27"/>
      <c r="D25" s="27"/>
      <c r="G25" s="28"/>
      <c r="H25" s="28"/>
      <c r="I25" s="28"/>
      <c r="J25" s="28"/>
    </row>
    <row r="26" spans="1:14" hidden="1" x14ac:dyDescent="0.25">
      <c r="A26" s="21" t="e">
        <v>#REF!</v>
      </c>
      <c r="B26" s="21"/>
      <c r="C26" s="6"/>
      <c r="E26" s="21"/>
      <c r="F26" s="21"/>
      <c r="G26" s="21"/>
      <c r="H26" s="21"/>
    </row>
    <row r="27" spans="1:14" hidden="1" x14ac:dyDescent="0.25"/>
    <row r="28" spans="1:14" ht="45" customHeight="1" x14ac:dyDescent="0.25">
      <c r="B28" s="22" t="str">
        <f>B10</f>
        <v>DR. JOSE ANGEL NIEVES VAZQUEZ</v>
      </c>
      <c r="C28" s="22"/>
      <c r="D28" s="22"/>
      <c r="E28" s="12"/>
      <c r="F28" s="12"/>
      <c r="G28" s="22"/>
      <c r="H28" s="22"/>
      <c r="I28" s="22"/>
      <c r="J28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1:N21"/>
    <mergeCell ref="B25:D25"/>
    <mergeCell ref="G25:J25"/>
    <mergeCell ref="B24:D24"/>
    <mergeCell ref="G24:J24"/>
    <mergeCell ref="A26:B26"/>
    <mergeCell ref="E26:H26"/>
    <mergeCell ref="B28:D28"/>
    <mergeCell ref="G28:J2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H19" sqref="H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3" t="s">
        <v>5</v>
      </c>
      <c r="E8" s="19">
        <f>'1'!E8</f>
        <v>5</v>
      </c>
      <c r="F8"/>
      <c r="G8" s="4" t="s">
        <v>6</v>
      </c>
      <c r="H8" s="19">
        <f>'1'!H8</f>
        <v>3</v>
      </c>
      <c r="I8" s="34" t="s">
        <v>7</v>
      </c>
      <c r="J8" s="34"/>
      <c r="K8" s="34"/>
      <c r="L8" s="28" t="str">
        <f>'1'!L8</f>
        <v>SEP2022-ENE2023</v>
      </c>
      <c r="M8" s="28"/>
      <c r="N8" s="28"/>
    </row>
    <row r="10" spans="1:14" x14ac:dyDescent="0.25">
      <c r="A10" s="4" t="s">
        <v>8</v>
      </c>
      <c r="B10" s="28" t="str">
        <f>'1'!B10</f>
        <v>DR. JOSE ANGEL NIEVES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0" customFormat="1" x14ac:dyDescent="0.25">
      <c r="A14" s="8" t="str">
        <f>'1'!A14</f>
        <v>Electromagnetismo</v>
      </c>
      <c r="B14" s="8"/>
      <c r="C14" s="8" t="str">
        <f>'1'!C14</f>
        <v>311A</v>
      </c>
      <c r="D14" s="8" t="str">
        <f>'1'!D14</f>
        <v>IMCT</v>
      </c>
      <c r="E14" s="8">
        <f>'1'!E14</f>
        <v>21</v>
      </c>
      <c r="F14" s="8"/>
      <c r="G14" s="8"/>
      <c r="H14" s="9"/>
      <c r="I14" s="8">
        <f t="shared" ref="I14:I28" si="0">(E14-SUM(F14:G14))-K14</f>
        <v>21</v>
      </c>
      <c r="J14" s="9">
        <f t="shared" ref="J14:J28" si="1">I14/E14</f>
        <v>1</v>
      </c>
      <c r="K14" s="8"/>
      <c r="L14" s="9">
        <f t="shared" ref="L14:L28" si="2">K14/E14</f>
        <v>0</v>
      </c>
      <c r="M14" s="8"/>
      <c r="N14" s="14"/>
    </row>
    <row r="15" spans="1:14" s="10" customFormat="1" x14ac:dyDescent="0.25">
      <c r="A15" s="8" t="str">
        <f>'1'!A15</f>
        <v>Electromagnetismo</v>
      </c>
      <c r="B15" s="8"/>
      <c r="C15" s="8" t="str">
        <f>'1'!C15</f>
        <v>311B</v>
      </c>
      <c r="D15" s="8" t="str">
        <f>'1'!D15</f>
        <v>IMCT</v>
      </c>
      <c r="E15" s="8">
        <f>'1'!E15</f>
        <v>17</v>
      </c>
      <c r="F15" s="8"/>
      <c r="G15" s="8"/>
      <c r="H15" s="9"/>
      <c r="I15" s="8">
        <f t="shared" si="0"/>
        <v>17</v>
      </c>
      <c r="J15" s="9">
        <f t="shared" si="1"/>
        <v>1</v>
      </c>
      <c r="K15" s="8"/>
      <c r="L15" s="9">
        <f t="shared" si="2"/>
        <v>0</v>
      </c>
      <c r="M15" s="8"/>
      <c r="N15" s="14"/>
    </row>
    <row r="16" spans="1:14" s="10" customFormat="1" x14ac:dyDescent="0.25">
      <c r="A16" s="8" t="str">
        <f>'1'!A16</f>
        <v>Instrumentación Virtual</v>
      </c>
      <c r="B16" s="8"/>
      <c r="C16" s="8" t="str">
        <f>'1'!C16</f>
        <v>711A</v>
      </c>
      <c r="D16" s="8" t="str">
        <f>'1'!D16</f>
        <v>IMCT</v>
      </c>
      <c r="E16" s="8">
        <f>'1'!E16</f>
        <v>27</v>
      </c>
      <c r="F16" s="8"/>
      <c r="G16" s="8"/>
      <c r="H16" s="9"/>
      <c r="I16" s="8">
        <f t="shared" si="0"/>
        <v>27</v>
      </c>
      <c r="J16" s="9">
        <f t="shared" si="1"/>
        <v>1</v>
      </c>
      <c r="K16" s="8"/>
      <c r="L16" s="9">
        <f t="shared" si="2"/>
        <v>0</v>
      </c>
      <c r="M16" s="8"/>
      <c r="N16" s="14"/>
    </row>
    <row r="17" spans="1:14" s="10" customFormat="1" x14ac:dyDescent="0.25">
      <c r="A17" s="8" t="str">
        <f>'1'!A17</f>
        <v>Instrumentación Virtual</v>
      </c>
      <c r="B17" s="8"/>
      <c r="C17" s="8" t="str">
        <f>'1'!C17</f>
        <v>711B</v>
      </c>
      <c r="D17" s="8" t="str">
        <f>'1'!D17</f>
        <v>IMCT</v>
      </c>
      <c r="E17" s="8">
        <f>'1'!E17</f>
        <v>13</v>
      </c>
      <c r="F17" s="8"/>
      <c r="G17" s="8"/>
      <c r="H17" s="9"/>
      <c r="I17" s="8">
        <f t="shared" si="0"/>
        <v>13</v>
      </c>
      <c r="J17" s="9">
        <f t="shared" si="1"/>
        <v>1</v>
      </c>
      <c r="K17" s="8"/>
      <c r="L17" s="9">
        <f t="shared" si="2"/>
        <v>0</v>
      </c>
      <c r="M17" s="8"/>
      <c r="N17" s="14"/>
    </row>
    <row r="18" spans="1:14" s="10" customFormat="1" x14ac:dyDescent="0.25">
      <c r="A18" s="8" t="str">
        <f>'1'!A18</f>
        <v>Ecuaciones Diferenciales</v>
      </c>
      <c r="B18" s="8"/>
      <c r="C18" s="8" t="str">
        <f>'1'!C18</f>
        <v>411A</v>
      </c>
      <c r="D18" s="8" t="str">
        <f>'1'!D18</f>
        <v>IMCT</v>
      </c>
      <c r="E18" s="8">
        <f>'1'!E18</f>
        <v>11</v>
      </c>
      <c r="F18" s="8"/>
      <c r="G18" s="8"/>
      <c r="H18" s="9"/>
      <c r="I18" s="8">
        <f t="shared" si="0"/>
        <v>11</v>
      </c>
      <c r="J18" s="9">
        <f t="shared" si="1"/>
        <v>1</v>
      </c>
      <c r="K18" s="8"/>
      <c r="L18" s="9">
        <f t="shared" si="2"/>
        <v>0</v>
      </c>
      <c r="M18" s="8"/>
      <c r="N18" s="14"/>
    </row>
    <row r="19" spans="1:14" s="10" customFormat="1" x14ac:dyDescent="0.25">
      <c r="A19" s="8" t="e">
        <f>'1'!#REF!</f>
        <v>#REF!</v>
      </c>
      <c r="B19" s="8"/>
      <c r="C19" s="8" t="e">
        <f>'1'!#REF!</f>
        <v>#REF!</v>
      </c>
      <c r="D19" s="8" t="e">
        <f>'1'!#REF!</f>
        <v>#REF!</v>
      </c>
      <c r="E19" s="8" t="e">
        <f>'1'!#REF!</f>
        <v>#REF!</v>
      </c>
      <c r="F19" s="8"/>
      <c r="G19" s="8"/>
      <c r="H19" s="9"/>
      <c r="I19" s="8" t="e">
        <f t="shared" si="0"/>
        <v>#REF!</v>
      </c>
      <c r="J19" s="9" t="e">
        <f t="shared" si="1"/>
        <v>#REF!</v>
      </c>
      <c r="K19" s="8"/>
      <c r="L19" s="9" t="e">
        <f t="shared" si="2"/>
        <v>#REF!</v>
      </c>
      <c r="M19" s="8"/>
      <c r="N19" s="14"/>
    </row>
    <row r="20" spans="1:14" s="10" customFormat="1" x14ac:dyDescent="0.25">
      <c r="A20" s="8" t="e">
        <f>'1'!#REF!</f>
        <v>#REF!</v>
      </c>
      <c r="B20" s="8"/>
      <c r="C20" s="8" t="e">
        <f>'1'!#REF!</f>
        <v>#REF!</v>
      </c>
      <c r="D20" s="8" t="e">
        <f>'1'!#REF!</f>
        <v>#REF!</v>
      </c>
      <c r="E20" s="8" t="e">
        <f>'1'!#REF!</f>
        <v>#REF!</v>
      </c>
      <c r="F20" s="8"/>
      <c r="G20" s="8"/>
      <c r="H20" s="9" t="e">
        <f t="shared" ref="H20:H27" si="3">F20/E20</f>
        <v>#REF!</v>
      </c>
      <c r="I20" s="8" t="e">
        <f t="shared" si="0"/>
        <v>#REF!</v>
      </c>
      <c r="J20" s="9" t="e">
        <f t="shared" si="1"/>
        <v>#REF!</v>
      </c>
      <c r="K20" s="8"/>
      <c r="L20" s="9" t="e">
        <f t="shared" si="2"/>
        <v>#REF!</v>
      </c>
      <c r="M20" s="8"/>
      <c r="N20" s="14"/>
    </row>
    <row r="21" spans="1:14" s="10" customFormat="1" x14ac:dyDescent="0.25">
      <c r="A21" s="8" t="e">
        <f>'1'!#REF!</f>
        <v>#REF!</v>
      </c>
      <c r="B21" s="8"/>
      <c r="C21" s="8" t="e">
        <f>'1'!#REF!</f>
        <v>#REF!</v>
      </c>
      <c r="D21" s="8" t="e">
        <f>'1'!#REF!</f>
        <v>#REF!</v>
      </c>
      <c r="E21" s="8" t="e">
        <f>'1'!#REF!</f>
        <v>#REF!</v>
      </c>
      <c r="F21" s="8"/>
      <c r="G21" s="8"/>
      <c r="H21" s="9" t="e">
        <f t="shared" si="3"/>
        <v>#REF!</v>
      </c>
      <c r="I21" s="8" t="e">
        <f t="shared" si="0"/>
        <v>#REF!</v>
      </c>
      <c r="J21" s="9" t="e">
        <f t="shared" si="1"/>
        <v>#REF!</v>
      </c>
      <c r="K21" s="8"/>
      <c r="L21" s="9" t="e">
        <f t="shared" si="2"/>
        <v>#REF!</v>
      </c>
      <c r="M21" s="8"/>
      <c r="N21" s="14"/>
    </row>
    <row r="22" spans="1:14" s="10" customFormat="1" x14ac:dyDescent="0.25">
      <c r="A22" s="8" t="e">
        <f>'1'!#REF!</f>
        <v>#REF!</v>
      </c>
      <c r="B22" s="8"/>
      <c r="C22" s="8" t="e">
        <f>'1'!#REF!</f>
        <v>#REF!</v>
      </c>
      <c r="D22" s="8" t="e">
        <f>'1'!#REF!</f>
        <v>#REF!</v>
      </c>
      <c r="E22" s="8" t="e">
        <f>'1'!#REF!</f>
        <v>#REF!</v>
      </c>
      <c r="F22" s="8"/>
      <c r="G22" s="8"/>
      <c r="H22" s="9" t="e">
        <f t="shared" si="3"/>
        <v>#REF!</v>
      </c>
      <c r="I22" s="8" t="e">
        <f t="shared" si="0"/>
        <v>#REF!</v>
      </c>
      <c r="J22" s="9" t="e">
        <f t="shared" si="1"/>
        <v>#REF!</v>
      </c>
      <c r="K22" s="8"/>
      <c r="L22" s="9" t="e">
        <f t="shared" si="2"/>
        <v>#REF!</v>
      </c>
      <c r="M22" s="8"/>
      <c r="N22" s="14"/>
    </row>
    <row r="23" spans="1:14" s="10" customFormat="1" x14ac:dyDescent="0.25">
      <c r="A23" s="8" t="e">
        <f>'1'!#REF!</f>
        <v>#REF!</v>
      </c>
      <c r="B23" s="8"/>
      <c r="C23" s="8" t="e">
        <f>'1'!#REF!</f>
        <v>#REF!</v>
      </c>
      <c r="D23" s="8" t="e">
        <f>'1'!#REF!</f>
        <v>#REF!</v>
      </c>
      <c r="E23" s="8" t="e">
        <f>'1'!#REF!</f>
        <v>#REF!</v>
      </c>
      <c r="F23" s="8"/>
      <c r="G23" s="8"/>
      <c r="H23" s="9" t="e">
        <f t="shared" si="3"/>
        <v>#REF!</v>
      </c>
      <c r="I23" s="8" t="e">
        <f t="shared" si="0"/>
        <v>#REF!</v>
      </c>
      <c r="J23" s="9" t="e">
        <f t="shared" si="1"/>
        <v>#REF!</v>
      </c>
      <c r="K23" s="8"/>
      <c r="L23" s="9" t="e">
        <f t="shared" si="2"/>
        <v>#REF!</v>
      </c>
      <c r="M23" s="8"/>
      <c r="N23" s="14"/>
    </row>
    <row r="24" spans="1:14" s="10" customFormat="1" x14ac:dyDescent="0.25">
      <c r="A24" s="8" t="e">
        <f>'1'!#REF!</f>
        <v>#REF!</v>
      </c>
      <c r="B24" s="8"/>
      <c r="C24" s="8" t="e">
        <f>'1'!#REF!</f>
        <v>#REF!</v>
      </c>
      <c r="D24" s="8" t="e">
        <f>'1'!#REF!</f>
        <v>#REF!</v>
      </c>
      <c r="E24" s="8" t="e">
        <f>'1'!#REF!</f>
        <v>#REF!</v>
      </c>
      <c r="F24" s="8"/>
      <c r="G24" s="8"/>
      <c r="H24" s="9" t="e">
        <f t="shared" si="3"/>
        <v>#REF!</v>
      </c>
      <c r="I24" s="8" t="e">
        <f t="shared" si="0"/>
        <v>#REF!</v>
      </c>
      <c r="J24" s="9" t="e">
        <f t="shared" si="1"/>
        <v>#REF!</v>
      </c>
      <c r="K24" s="8"/>
      <c r="L24" s="9" t="e">
        <f t="shared" si="2"/>
        <v>#REF!</v>
      </c>
      <c r="M24" s="8"/>
      <c r="N24" s="14"/>
    </row>
    <row r="25" spans="1:14" s="10" customFormat="1" x14ac:dyDescent="0.25">
      <c r="A25" s="8" t="e">
        <f>'1'!#REF!</f>
        <v>#REF!</v>
      </c>
      <c r="B25" s="8"/>
      <c r="C25" s="8" t="e">
        <f>'1'!#REF!</f>
        <v>#REF!</v>
      </c>
      <c r="D25" s="8" t="e">
        <f>'1'!#REF!</f>
        <v>#REF!</v>
      </c>
      <c r="E25" s="8" t="e">
        <f>'1'!#REF!</f>
        <v>#REF!</v>
      </c>
      <c r="F25" s="8"/>
      <c r="G25" s="8"/>
      <c r="H25" s="9" t="e">
        <f t="shared" si="3"/>
        <v>#REF!</v>
      </c>
      <c r="I25" s="8" t="e">
        <f t="shared" si="0"/>
        <v>#REF!</v>
      </c>
      <c r="J25" s="9" t="e">
        <f t="shared" si="1"/>
        <v>#REF!</v>
      </c>
      <c r="K25" s="8"/>
      <c r="L25" s="9" t="e">
        <f t="shared" si="2"/>
        <v>#REF!</v>
      </c>
      <c r="M25" s="8"/>
      <c r="N25" s="14"/>
    </row>
    <row r="26" spans="1:14" s="10" customFormat="1" x14ac:dyDescent="0.25">
      <c r="A26" s="8" t="e">
        <f>'1'!#REF!</f>
        <v>#REF!</v>
      </c>
      <c r="B26" s="8"/>
      <c r="C26" s="8" t="e">
        <f>'1'!#REF!</f>
        <v>#REF!</v>
      </c>
      <c r="D26" s="8" t="e">
        <f>'1'!#REF!</f>
        <v>#REF!</v>
      </c>
      <c r="E26" s="8" t="e">
        <f>'1'!#REF!</f>
        <v>#REF!</v>
      </c>
      <c r="F26" s="8"/>
      <c r="G26" s="8"/>
      <c r="H26" s="9" t="e">
        <f t="shared" si="3"/>
        <v>#REF!</v>
      </c>
      <c r="I26" s="8" t="e">
        <f t="shared" si="0"/>
        <v>#REF!</v>
      </c>
      <c r="J26" s="9" t="e">
        <f t="shared" si="1"/>
        <v>#REF!</v>
      </c>
      <c r="K26" s="8"/>
      <c r="L26" s="9" t="e">
        <f t="shared" si="2"/>
        <v>#REF!</v>
      </c>
      <c r="M26" s="8"/>
      <c r="N26" s="14"/>
    </row>
    <row r="27" spans="1:14" s="10" customFormat="1" ht="16.5" customHeight="1" x14ac:dyDescent="0.25">
      <c r="A27" s="8" t="e">
        <f>'1'!#REF!</f>
        <v>#REF!</v>
      </c>
      <c r="B27" s="8"/>
      <c r="C27" s="8" t="e">
        <f>'1'!#REF!</f>
        <v>#REF!</v>
      </c>
      <c r="D27" s="8" t="e">
        <f>'1'!#REF!</f>
        <v>#REF!</v>
      </c>
      <c r="E27" s="8" t="e">
        <f>'1'!#REF!</f>
        <v>#REF!</v>
      </c>
      <c r="F27" s="8"/>
      <c r="G27" s="8"/>
      <c r="H27" s="9" t="e">
        <f t="shared" si="3"/>
        <v>#REF!</v>
      </c>
      <c r="I27" s="8" t="e">
        <f t="shared" si="0"/>
        <v>#REF!</v>
      </c>
      <c r="J27" s="9" t="e">
        <f t="shared" si="1"/>
        <v>#REF!</v>
      </c>
      <c r="K27" s="8"/>
      <c r="L27" s="9" t="e">
        <f t="shared" si="2"/>
        <v>#REF!</v>
      </c>
      <c r="M27" s="8"/>
      <c r="N27" s="14"/>
    </row>
    <row r="28" spans="1:14" ht="13.8" thickBot="1" x14ac:dyDescent="0.3">
      <c r="A28" s="15" t="s">
        <v>24</v>
      </c>
      <c r="B28" s="16" t="s">
        <v>25</v>
      </c>
      <c r="C28" s="16" t="s">
        <v>25</v>
      </c>
      <c r="D28" s="16" t="s">
        <v>25</v>
      </c>
      <c r="E28" s="16" t="e">
        <f>SUM(E14:E27)</f>
        <v>#REF!</v>
      </c>
      <c r="F28" s="16">
        <f>SUM(F14:F27)</f>
        <v>0</v>
      </c>
      <c r="G28" s="16">
        <f>SUM(G14:G27)</f>
        <v>0</v>
      </c>
      <c r="H28" s="17" t="e">
        <f>SUM(F28:G28)/E28</f>
        <v>#REF!</v>
      </c>
      <c r="I28" s="16" t="e">
        <f t="shared" si="0"/>
        <v>#REF!</v>
      </c>
      <c r="J28" s="17" t="e">
        <f t="shared" si="1"/>
        <v>#REF!</v>
      </c>
      <c r="K28" s="16">
        <f>SUM(K14:K27)</f>
        <v>0</v>
      </c>
      <c r="L28" s="17" t="e">
        <f t="shared" si="2"/>
        <v>#REF!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1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DR. JOSE ANGEL NIEVES VAZQUEZ</v>
      </c>
      <c r="C37" s="22"/>
      <c r="D37" s="22"/>
      <c r="E37" s="12"/>
      <c r="F37" s="12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3" zoomScale="85" zoomScaleNormal="85" zoomScaleSheetLayoutView="100" workbookViewId="0">
      <selection activeCell="H14" sqref="H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31</v>
      </c>
      <c r="C8" s="28"/>
      <c r="D8" s="13" t="s">
        <v>5</v>
      </c>
      <c r="E8" s="19">
        <v>6</v>
      </c>
      <c r="F8"/>
      <c r="G8" s="4" t="s">
        <v>6</v>
      </c>
      <c r="H8" s="19">
        <f>'1'!H8</f>
        <v>3</v>
      </c>
      <c r="I8" s="34" t="s">
        <v>7</v>
      </c>
      <c r="J8" s="34"/>
      <c r="K8" s="34"/>
      <c r="L8" s="28" t="str">
        <f>'1'!L8</f>
        <v>SEP2022-ENE2023</v>
      </c>
      <c r="M8" s="28"/>
      <c r="N8" s="28"/>
    </row>
    <row r="10" spans="1:14" x14ac:dyDescent="0.25">
      <c r="A10" s="4" t="s">
        <v>8</v>
      </c>
      <c r="B10" s="28" t="s">
        <v>33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0" customFormat="1" ht="26.4" x14ac:dyDescent="0.25">
      <c r="A14" s="8" t="s">
        <v>30</v>
      </c>
      <c r="B14" s="8">
        <v>1</v>
      </c>
      <c r="C14" s="8" t="s">
        <v>37</v>
      </c>
      <c r="D14" s="8" t="s">
        <v>32</v>
      </c>
      <c r="E14" s="8">
        <v>21</v>
      </c>
      <c r="F14" s="8">
        <v>21</v>
      </c>
      <c r="G14" s="8"/>
      <c r="H14" s="9">
        <f>(F14+G14)/E14</f>
        <v>1</v>
      </c>
      <c r="I14" s="8">
        <f t="shared" ref="I14:I28" si="0">(E14-SUM(F14:G14))-K14</f>
        <v>0</v>
      </c>
      <c r="J14" s="9">
        <f t="shared" ref="J14:J28" si="1">I14/E14</f>
        <v>0</v>
      </c>
      <c r="K14" s="8"/>
      <c r="L14" s="9">
        <f t="shared" ref="L14:L28" si="2">K14/E14</f>
        <v>0</v>
      </c>
      <c r="M14" s="8"/>
      <c r="N14" s="14"/>
    </row>
    <row r="15" spans="1:14" s="10" customFormat="1" ht="26.4" x14ac:dyDescent="0.25">
      <c r="A15" s="8" t="s">
        <v>30</v>
      </c>
      <c r="B15" s="8">
        <v>1</v>
      </c>
      <c r="C15" s="8" t="s">
        <v>38</v>
      </c>
      <c r="D15" s="8" t="s">
        <v>32</v>
      </c>
      <c r="E15" s="8">
        <v>17</v>
      </c>
      <c r="F15" s="8">
        <v>17</v>
      </c>
      <c r="G15" s="8"/>
      <c r="H15" s="9">
        <f t="shared" ref="H15:H19" si="3">(F15+G15)/E15</f>
        <v>1</v>
      </c>
      <c r="I15" s="8">
        <f t="shared" si="0"/>
        <v>0</v>
      </c>
      <c r="J15" s="9">
        <f t="shared" si="1"/>
        <v>0</v>
      </c>
      <c r="K15" s="8"/>
      <c r="L15" s="9">
        <f t="shared" si="2"/>
        <v>0</v>
      </c>
      <c r="M15" s="8"/>
      <c r="N15" s="14"/>
    </row>
    <row r="16" spans="1:14" s="10" customFormat="1" ht="26.4" x14ac:dyDescent="0.25">
      <c r="A16" s="8" t="s">
        <v>34</v>
      </c>
      <c r="B16" s="8">
        <v>1</v>
      </c>
      <c r="C16" s="8" t="s">
        <v>35</v>
      </c>
      <c r="D16" s="8" t="s">
        <v>32</v>
      </c>
      <c r="E16" s="8">
        <v>27</v>
      </c>
      <c r="F16" s="8">
        <v>27</v>
      </c>
      <c r="G16" s="8"/>
      <c r="H16" s="9">
        <f t="shared" si="3"/>
        <v>1</v>
      </c>
      <c r="I16" s="8">
        <f t="shared" si="0"/>
        <v>0</v>
      </c>
      <c r="J16" s="9">
        <f t="shared" si="1"/>
        <v>0</v>
      </c>
      <c r="K16" s="8"/>
      <c r="L16" s="9">
        <f t="shared" si="2"/>
        <v>0</v>
      </c>
      <c r="M16" s="8"/>
      <c r="N16" s="14"/>
    </row>
    <row r="17" spans="1:14" s="10" customFormat="1" ht="26.4" x14ac:dyDescent="0.25">
      <c r="A17" s="8" t="s">
        <v>34</v>
      </c>
      <c r="B17" s="8">
        <v>1</v>
      </c>
      <c r="C17" s="8" t="s">
        <v>36</v>
      </c>
      <c r="D17" s="8" t="s">
        <v>32</v>
      </c>
      <c r="E17" s="8">
        <v>13</v>
      </c>
      <c r="F17" s="8">
        <v>13</v>
      </c>
      <c r="G17" s="8"/>
      <c r="H17" s="9">
        <f t="shared" si="3"/>
        <v>1</v>
      </c>
      <c r="I17" s="8">
        <f t="shared" si="0"/>
        <v>0</v>
      </c>
      <c r="J17" s="9">
        <f t="shared" si="1"/>
        <v>0</v>
      </c>
      <c r="K17" s="8"/>
      <c r="L17" s="9">
        <f t="shared" si="2"/>
        <v>0</v>
      </c>
      <c r="M17" s="8"/>
      <c r="N17" s="14"/>
    </row>
    <row r="18" spans="1:14" s="10" customFormat="1" ht="26.4" x14ac:dyDescent="0.25">
      <c r="A18" s="8" t="s">
        <v>39</v>
      </c>
      <c r="B18" s="8">
        <v>1</v>
      </c>
      <c r="C18" s="8" t="s">
        <v>41</v>
      </c>
      <c r="D18" s="8" t="s">
        <v>32</v>
      </c>
      <c r="E18" s="8">
        <v>10</v>
      </c>
      <c r="F18" s="8">
        <v>10</v>
      </c>
      <c r="G18" s="8"/>
      <c r="H18" s="9">
        <f t="shared" si="3"/>
        <v>1</v>
      </c>
      <c r="I18" s="8">
        <f t="shared" si="0"/>
        <v>0</v>
      </c>
      <c r="J18" s="9">
        <f t="shared" si="1"/>
        <v>0</v>
      </c>
      <c r="K18" s="8"/>
      <c r="L18" s="9">
        <f t="shared" si="2"/>
        <v>0</v>
      </c>
      <c r="M18" s="8"/>
      <c r="N18" s="14"/>
    </row>
    <row r="19" spans="1:14" s="10" customFormat="1" ht="26.4" x14ac:dyDescent="0.25">
      <c r="A19" s="8" t="s">
        <v>40</v>
      </c>
      <c r="B19" s="8"/>
      <c r="C19" s="8" t="s">
        <v>42</v>
      </c>
      <c r="D19" s="8" t="s">
        <v>32</v>
      </c>
      <c r="E19" s="8">
        <v>1</v>
      </c>
      <c r="F19" s="8">
        <v>1</v>
      </c>
      <c r="G19" s="8"/>
      <c r="H19" s="9">
        <f t="shared" si="3"/>
        <v>1</v>
      </c>
      <c r="I19" s="8">
        <f t="shared" si="0"/>
        <v>0</v>
      </c>
      <c r="J19" s="9">
        <f t="shared" si="1"/>
        <v>0</v>
      </c>
      <c r="K19" s="8"/>
      <c r="L19" s="9">
        <f t="shared" si="2"/>
        <v>0</v>
      </c>
      <c r="M19" s="8"/>
      <c r="N19" s="14"/>
    </row>
    <row r="20" spans="1:14" s="10" customFormat="1" x14ac:dyDescent="0.25">
      <c r="A20" s="8" t="e">
        <f>'1'!#REF!</f>
        <v>#REF!</v>
      </c>
      <c r="B20" s="8"/>
      <c r="C20" s="8" t="e">
        <f>'1'!#REF!</f>
        <v>#REF!</v>
      </c>
      <c r="D20" s="8" t="e">
        <f>'1'!#REF!</f>
        <v>#REF!</v>
      </c>
      <c r="E20" s="8" t="e">
        <f>'1'!#REF!</f>
        <v>#REF!</v>
      </c>
      <c r="F20" s="8"/>
      <c r="G20" s="8"/>
      <c r="H20" s="9" t="e">
        <f t="shared" ref="H20:H27" si="4">F20/E20</f>
        <v>#REF!</v>
      </c>
      <c r="I20" s="8" t="e">
        <f t="shared" si="0"/>
        <v>#REF!</v>
      </c>
      <c r="J20" s="9" t="e">
        <f t="shared" si="1"/>
        <v>#REF!</v>
      </c>
      <c r="K20" s="8"/>
      <c r="L20" s="9" t="e">
        <f t="shared" si="2"/>
        <v>#REF!</v>
      </c>
      <c r="M20" s="8"/>
      <c r="N20" s="14"/>
    </row>
    <row r="21" spans="1:14" s="10" customFormat="1" x14ac:dyDescent="0.25">
      <c r="A21" s="8" t="e">
        <f>'1'!#REF!</f>
        <v>#REF!</v>
      </c>
      <c r="B21" s="8"/>
      <c r="C21" s="8" t="e">
        <f>'1'!#REF!</f>
        <v>#REF!</v>
      </c>
      <c r="D21" s="8" t="e">
        <f>'1'!#REF!</f>
        <v>#REF!</v>
      </c>
      <c r="E21" s="8" t="e">
        <f>'1'!#REF!</f>
        <v>#REF!</v>
      </c>
      <c r="F21" s="8"/>
      <c r="G21" s="8"/>
      <c r="H21" s="9" t="e">
        <f t="shared" si="4"/>
        <v>#REF!</v>
      </c>
      <c r="I21" s="8" t="e">
        <f t="shared" si="0"/>
        <v>#REF!</v>
      </c>
      <c r="J21" s="9" t="e">
        <f t="shared" si="1"/>
        <v>#REF!</v>
      </c>
      <c r="K21" s="8"/>
      <c r="L21" s="9" t="e">
        <f t="shared" si="2"/>
        <v>#REF!</v>
      </c>
      <c r="M21" s="8"/>
      <c r="N21" s="14"/>
    </row>
    <row r="22" spans="1:14" s="10" customFormat="1" x14ac:dyDescent="0.25">
      <c r="A22" s="8" t="e">
        <f>'1'!#REF!</f>
        <v>#REF!</v>
      </c>
      <c r="B22" s="8"/>
      <c r="C22" s="8" t="e">
        <f>'1'!#REF!</f>
        <v>#REF!</v>
      </c>
      <c r="D22" s="8" t="e">
        <f>'1'!#REF!</f>
        <v>#REF!</v>
      </c>
      <c r="E22" s="8" t="e">
        <f>'1'!#REF!</f>
        <v>#REF!</v>
      </c>
      <c r="F22" s="8"/>
      <c r="G22" s="8"/>
      <c r="H22" s="9" t="e">
        <f t="shared" si="4"/>
        <v>#REF!</v>
      </c>
      <c r="I22" s="8" t="e">
        <f t="shared" si="0"/>
        <v>#REF!</v>
      </c>
      <c r="J22" s="9" t="e">
        <f t="shared" si="1"/>
        <v>#REF!</v>
      </c>
      <c r="K22" s="8"/>
      <c r="L22" s="9" t="e">
        <f t="shared" si="2"/>
        <v>#REF!</v>
      </c>
      <c r="M22" s="8"/>
      <c r="N22" s="14"/>
    </row>
    <row r="23" spans="1:14" s="10" customFormat="1" x14ac:dyDescent="0.25">
      <c r="A23" s="8" t="e">
        <f>'1'!#REF!</f>
        <v>#REF!</v>
      </c>
      <c r="B23" s="8"/>
      <c r="C23" s="8" t="e">
        <f>'1'!#REF!</f>
        <v>#REF!</v>
      </c>
      <c r="D23" s="8" t="e">
        <f>'1'!#REF!</f>
        <v>#REF!</v>
      </c>
      <c r="E23" s="8" t="e">
        <f>'1'!#REF!</f>
        <v>#REF!</v>
      </c>
      <c r="F23" s="8"/>
      <c r="G23" s="8"/>
      <c r="H23" s="9" t="e">
        <f t="shared" si="4"/>
        <v>#REF!</v>
      </c>
      <c r="I23" s="8" t="e">
        <f t="shared" si="0"/>
        <v>#REF!</v>
      </c>
      <c r="J23" s="9" t="e">
        <f t="shared" si="1"/>
        <v>#REF!</v>
      </c>
      <c r="K23" s="8"/>
      <c r="L23" s="9" t="e">
        <f t="shared" si="2"/>
        <v>#REF!</v>
      </c>
      <c r="M23" s="8"/>
      <c r="N23" s="14"/>
    </row>
    <row r="24" spans="1:14" s="10" customFormat="1" x14ac:dyDescent="0.25">
      <c r="A24" s="8" t="e">
        <f>'1'!#REF!</f>
        <v>#REF!</v>
      </c>
      <c r="B24" s="8"/>
      <c r="C24" s="8" t="e">
        <f>'1'!#REF!</f>
        <v>#REF!</v>
      </c>
      <c r="D24" s="8" t="e">
        <f>'1'!#REF!</f>
        <v>#REF!</v>
      </c>
      <c r="E24" s="8" t="e">
        <f>'1'!#REF!</f>
        <v>#REF!</v>
      </c>
      <c r="F24" s="8"/>
      <c r="G24" s="8"/>
      <c r="H24" s="9" t="e">
        <f t="shared" si="4"/>
        <v>#REF!</v>
      </c>
      <c r="I24" s="8" t="e">
        <f t="shared" si="0"/>
        <v>#REF!</v>
      </c>
      <c r="J24" s="9" t="e">
        <f t="shared" si="1"/>
        <v>#REF!</v>
      </c>
      <c r="K24" s="8"/>
      <c r="L24" s="9" t="e">
        <f t="shared" si="2"/>
        <v>#REF!</v>
      </c>
      <c r="M24" s="8"/>
      <c r="N24" s="14"/>
    </row>
    <row r="25" spans="1:14" s="10" customFormat="1" x14ac:dyDescent="0.25">
      <c r="A25" s="8" t="e">
        <f>'1'!#REF!</f>
        <v>#REF!</v>
      </c>
      <c r="B25" s="8"/>
      <c r="C25" s="8" t="e">
        <f>'1'!#REF!</f>
        <v>#REF!</v>
      </c>
      <c r="D25" s="8" t="e">
        <f>'1'!#REF!</f>
        <v>#REF!</v>
      </c>
      <c r="E25" s="8" t="e">
        <f>'1'!#REF!</f>
        <v>#REF!</v>
      </c>
      <c r="F25" s="8"/>
      <c r="G25" s="8"/>
      <c r="H25" s="9" t="e">
        <f t="shared" si="4"/>
        <v>#REF!</v>
      </c>
      <c r="I25" s="8" t="e">
        <f t="shared" si="0"/>
        <v>#REF!</v>
      </c>
      <c r="J25" s="9" t="e">
        <f t="shared" si="1"/>
        <v>#REF!</v>
      </c>
      <c r="K25" s="8"/>
      <c r="L25" s="9" t="e">
        <f t="shared" si="2"/>
        <v>#REF!</v>
      </c>
      <c r="M25" s="8"/>
      <c r="N25" s="14"/>
    </row>
    <row r="26" spans="1:14" s="10" customFormat="1" x14ac:dyDescent="0.25">
      <c r="A26" s="8" t="e">
        <f>'1'!#REF!</f>
        <v>#REF!</v>
      </c>
      <c r="B26" s="8"/>
      <c r="C26" s="8" t="e">
        <f>'1'!#REF!</f>
        <v>#REF!</v>
      </c>
      <c r="D26" s="8" t="e">
        <f>'1'!#REF!</f>
        <v>#REF!</v>
      </c>
      <c r="E26" s="8" t="e">
        <f>'1'!#REF!</f>
        <v>#REF!</v>
      </c>
      <c r="F26" s="8"/>
      <c r="G26" s="8"/>
      <c r="H26" s="9" t="e">
        <f t="shared" si="4"/>
        <v>#REF!</v>
      </c>
      <c r="I26" s="8" t="e">
        <f t="shared" si="0"/>
        <v>#REF!</v>
      </c>
      <c r="J26" s="9" t="e">
        <f t="shared" si="1"/>
        <v>#REF!</v>
      </c>
      <c r="K26" s="8"/>
      <c r="L26" s="9" t="e">
        <f t="shared" si="2"/>
        <v>#REF!</v>
      </c>
      <c r="M26" s="8"/>
      <c r="N26" s="14"/>
    </row>
    <row r="27" spans="1:14" s="10" customFormat="1" ht="16.5" customHeight="1" x14ac:dyDescent="0.25">
      <c r="A27" s="8" t="e">
        <f>'1'!#REF!</f>
        <v>#REF!</v>
      </c>
      <c r="B27" s="8"/>
      <c r="C27" s="8" t="e">
        <f>'1'!#REF!</f>
        <v>#REF!</v>
      </c>
      <c r="D27" s="8" t="e">
        <f>'1'!#REF!</f>
        <v>#REF!</v>
      </c>
      <c r="E27" s="8" t="e">
        <f>'1'!#REF!</f>
        <v>#REF!</v>
      </c>
      <c r="F27" s="8"/>
      <c r="G27" s="8"/>
      <c r="H27" s="9" t="e">
        <f t="shared" si="4"/>
        <v>#REF!</v>
      </c>
      <c r="I27" s="8" t="e">
        <f t="shared" si="0"/>
        <v>#REF!</v>
      </c>
      <c r="J27" s="9" t="e">
        <f t="shared" si="1"/>
        <v>#REF!</v>
      </c>
      <c r="K27" s="8"/>
      <c r="L27" s="9" t="e">
        <f t="shared" si="2"/>
        <v>#REF!</v>
      </c>
      <c r="M27" s="8"/>
      <c r="N27" s="14"/>
    </row>
    <row r="28" spans="1:14" ht="13.8" thickBot="1" x14ac:dyDescent="0.3">
      <c r="A28" s="15" t="s">
        <v>24</v>
      </c>
      <c r="B28" s="16" t="s">
        <v>25</v>
      </c>
      <c r="C28" s="16" t="s">
        <v>25</v>
      </c>
      <c r="D28" s="16" t="s">
        <v>25</v>
      </c>
      <c r="E28" s="16" t="e">
        <f>SUM(E14:E27)</f>
        <v>#REF!</v>
      </c>
      <c r="F28" s="16">
        <f>SUM(F14:F27)</f>
        <v>89</v>
      </c>
      <c r="G28" s="16">
        <f>SUM(G14:G27)</f>
        <v>0</v>
      </c>
      <c r="H28" s="17" t="e">
        <f>SUM(F28:G28)/E28</f>
        <v>#REF!</v>
      </c>
      <c r="I28" s="16" t="e">
        <f t="shared" si="0"/>
        <v>#REF!</v>
      </c>
      <c r="J28" s="17" t="e">
        <f t="shared" si="1"/>
        <v>#REF!</v>
      </c>
      <c r="K28" s="16">
        <f>SUM(K14:K27)</f>
        <v>0</v>
      </c>
      <c r="L28" s="17" t="e">
        <f t="shared" si="2"/>
        <v>#REF!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1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Jose Angel Nieves Vázquez</v>
      </c>
      <c r="C37" s="22"/>
      <c r="D37" s="22"/>
      <c r="E37" s="12"/>
      <c r="F37" s="12"/>
      <c r="G37" s="22" t="s">
        <v>43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Jose Nieves</cp:lastModifiedBy>
  <cp:revision/>
  <cp:lastPrinted>2022-11-02T14:35:55Z</cp:lastPrinted>
  <dcterms:created xsi:type="dcterms:W3CDTF">2021-11-22T14:45:25Z</dcterms:created>
  <dcterms:modified xsi:type="dcterms:W3CDTF">2022-12-02T18:02:53Z</dcterms:modified>
  <cp:category/>
  <cp:contentStatus/>
</cp:coreProperties>
</file>