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I1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<sst xmlns="http://schemas.openxmlformats.org/spreadsheetml/2006/main" count="215" uniqueCount="44">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</sst>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2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2</v>
      </c>
      <c r="G8" s="4" t="s">
        <v>5</v>
      </c>
      <c r="H8" s="5">
        <v>2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4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4" zoomScale="130" zoomScaleNormal="13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4.5703125" style="1" customWidth="1"/>
    <col min="7" max="9" width="7.5703125" style="1" customWidth="1"/>
    <col min="10" max="10" width="13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136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85.45</v>
      </c>
      <c r="N14" s="15">
        <v>0.57569999999999999</v>
      </c>
    </row>
    <row r="15" spans="1:14" s="11" customFormat="1" x14ac:dyDescent="0.2">
      <c r="A15" s="9" t="str">
        <f>'1'!A15</f>
        <v>TALLER DE ÉTICA</v>
      </c>
      <c r="B15" s="9" t="s">
        <v>34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81.3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34</v>
      </c>
      <c r="C16" s="9" t="str">
        <f>'1'!C16</f>
        <v>102A</v>
      </c>
      <c r="D16" s="9" t="str">
        <f>'1'!D16</f>
        <v>IEME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79</v>
      </c>
      <c r="N16" s="15">
        <v>0.6</v>
      </c>
    </row>
    <row r="17" spans="1:14" s="11" customFormat="1" x14ac:dyDescent="0.2">
      <c r="A17" s="9" t="str">
        <f>'1'!A17</f>
        <v>DESARROLLO SUSTENTABLE</v>
      </c>
      <c r="B17" s="9" t="s">
        <v>34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84.78</v>
      </c>
      <c r="N17" s="15">
        <v>0.47820000000000001</v>
      </c>
    </row>
    <row r="18" spans="1:14" s="11" customFormat="1" x14ac:dyDescent="0.2">
      <c r="A18" s="9" t="s">
        <v>37</v>
      </c>
      <c r="B18" s="9" t="s">
        <v>42</v>
      </c>
      <c r="C18" s="9" t="s">
        <v>38</v>
      </c>
      <c r="D18" s="9" t="s">
        <v>40</v>
      </c>
      <c r="E18" s="9">
        <v>35</v>
      </c>
      <c r="F18" s="9">
        <v>32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76.14</v>
      </c>
      <c r="N18" s="15">
        <v>0.6</v>
      </c>
    </row>
    <row r="19" spans="1:14" s="11" customFormat="1" x14ac:dyDescent="0.2">
      <c r="A19" s="9" t="s">
        <v>37</v>
      </c>
      <c r="B19" s="9" t="s">
        <v>42</v>
      </c>
      <c r="C19" s="9" t="s">
        <v>39</v>
      </c>
      <c r="D19" s="9" t="s">
        <v>40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/>
      <c r="L19" s="10">
        <f t="shared" si="1"/>
        <v>0</v>
      </c>
      <c r="M19" s="9">
        <v>80.430000000000007</v>
      </c>
      <c r="N19" s="15">
        <v>0.43469999999999998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0"/>
        <v>0</v>
      </c>
      <c r="J20" s="10" t="e">
        <f t="shared" ref="J20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172</v>
      </c>
      <c r="F28" s="17">
        <f>SUM(F14:F27)</f>
        <v>160</v>
      </c>
      <c r="G28" s="17">
        <f>SUM(G14:G27)</f>
        <v>0</v>
      </c>
      <c r="H28" s="18">
        <f>SUM(F28:G28)/E28</f>
        <v>0.93023255813953487</v>
      </c>
      <c r="I28" s="17">
        <f t="shared" si="0"/>
        <v>12</v>
      </c>
      <c r="J28" s="18">
        <f t="shared" si="3"/>
        <v>6.9767441860465115E-2</v>
      </c>
      <c r="K28" s="17">
        <f>SUM(K14:K27)</f>
        <v>0</v>
      </c>
      <c r="L28" s="18">
        <f t="shared" si="1"/>
        <v>0</v>
      </c>
      <c r="M28" s="17">
        <f>AVERAGE(M14:M27)</f>
        <v>81.183333333333323</v>
      </c>
      <c r="N28" s="19">
        <f>AVERAGE(N14:N27)</f>
        <v>0.54953333333333332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17</v>
      </c>
      <c r="C8" s="29"/>
      <c r="D8" s="14" t="s">
        <v>4</v>
      </c>
      <c r="E8" s="20">
        <v>2</v>
      </c>
      <c r="F8"/>
      <c r="G8" s="4" t="s">
        <v>5</v>
      </c>
      <c r="H8" s="20"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43</v>
      </c>
      <c r="C14" s="9" t="s">
        <v>38</v>
      </c>
      <c r="D14" s="9" t="s">
        <v>40</v>
      </c>
      <c r="E14" s="9">
        <v>35</v>
      </c>
      <c r="F14" s="9">
        <v>32</v>
      </c>
      <c r="G14" s="9"/>
      <c r="H14" s="10">
        <f t="shared" ref="H14:H27" si="0">F14/E14</f>
        <v>0.91428571428571426</v>
      </c>
      <c r="I14" s="9">
        <f t="shared" ref="I14:I28" si="1">(E14-SUM(F14:G14))-K14</f>
        <v>3</v>
      </c>
      <c r="J14" s="10">
        <f t="shared" ref="J14:J28" si="2">I14/E14</f>
        <v>8.5714285714285715E-2</v>
      </c>
      <c r="K14" s="9"/>
      <c r="L14" s="10">
        <f t="shared" ref="L14:L28" si="3">K14/E14</f>
        <v>0</v>
      </c>
      <c r="M14" s="9">
        <v>80.72</v>
      </c>
      <c r="N14" s="15">
        <v>0.72699999999999998</v>
      </c>
    </row>
    <row r="15" spans="1:14" s="11" customFormat="1" x14ac:dyDescent="0.2">
      <c r="A15" s="9" t="s">
        <v>35</v>
      </c>
      <c r="B15" s="9" t="s">
        <v>43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86.08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43</v>
      </c>
      <c r="C16" s="9" t="str">
        <f>'1'!C16</f>
        <v>102A</v>
      </c>
      <c r="D16" s="9" t="str">
        <f>'1'!D16</f>
        <v>IEME</v>
      </c>
      <c r="E16" s="9">
        <v>36</v>
      </c>
      <c r="F16" s="9">
        <v>33</v>
      </c>
      <c r="G16" s="9"/>
      <c r="H16" s="10">
        <f t="shared" si="0"/>
        <v>0.91666666666666663</v>
      </c>
      <c r="I16" s="9">
        <f t="shared" si="1"/>
        <v>3</v>
      </c>
      <c r="J16" s="10">
        <f t="shared" si="2"/>
        <v>8.3333333333333329E-2</v>
      </c>
      <c r="K16" s="9"/>
      <c r="L16" s="10">
        <f t="shared" si="3"/>
        <v>0</v>
      </c>
      <c r="M16" s="9">
        <v>80.38</v>
      </c>
      <c r="N16" s="15">
        <v>0.69399999999999995</v>
      </c>
    </row>
    <row r="17" spans="1:14" s="11" customFormat="1" x14ac:dyDescent="0.2">
      <c r="A17" s="9" t="str">
        <f>'1'!A17</f>
        <v>DESARROLLO SUSTENTABLE</v>
      </c>
      <c r="B17" s="9" t="s">
        <v>43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>
        <f t="shared" si="0"/>
        <v>0.95652173913043481</v>
      </c>
      <c r="I17" s="9">
        <f t="shared" si="1"/>
        <v>1</v>
      </c>
      <c r="J17" s="10">
        <f t="shared" si="2"/>
        <v>4.3478260869565216E-2</v>
      </c>
      <c r="K17" s="9"/>
      <c r="L17" s="10">
        <f t="shared" si="3"/>
        <v>0</v>
      </c>
      <c r="M17" s="9">
        <v>84.08</v>
      </c>
      <c r="N17" s="15">
        <v>0.65210000000000001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109</v>
      </c>
      <c r="G28" s="17">
        <f>SUM(G14:G27)</f>
        <v>0</v>
      </c>
      <c r="H28" s="18">
        <f>SUM(F28:G28)/E28</f>
        <v>0.93162393162393164</v>
      </c>
      <c r="I28" s="17">
        <f t="shared" si="1"/>
        <v>8</v>
      </c>
      <c r="J28" s="18">
        <f t="shared" si="2"/>
        <v>6.8376068376068383E-2</v>
      </c>
      <c r="K28" s="17">
        <f>SUM(K14:K27)</f>
        <v>0</v>
      </c>
      <c r="L28" s="18">
        <f t="shared" si="3"/>
        <v>0</v>
      </c>
      <c r="M28" s="17">
        <f>AVERAGE(M14:M27)</f>
        <v>82.814999999999998</v>
      </c>
      <c r="N28" s="19">
        <f>AVERAGE(N14:N27)</f>
        <v>0.67042499999999994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2023-01-17T18:14:49Z</dcterms:modified>
  <cp:category/>
  <cp:contentStatus/>
</cp:coreProperties>
</file>