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4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17" i="22"/>
  <c r="J17" i="22" s="1"/>
  <c r="H17" i="22"/>
  <c r="L15" i="22"/>
  <c r="H15" i="22"/>
  <c r="B37" i="10"/>
  <c r="N28" i="10"/>
  <c r="M28" i="10"/>
  <c r="K28" i="10"/>
  <c r="G28" i="10"/>
  <c r="F28" i="10"/>
  <c r="E28" i="10"/>
  <c r="L14" i="10"/>
  <c r="I14" i="22" l="1"/>
  <c r="J14" i="22" s="1"/>
  <c r="H16" i="22"/>
  <c r="I16" i="22"/>
  <c r="J16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I18" i="22"/>
  <c r="J18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<sst xmlns="http://schemas.openxmlformats.org/spreadsheetml/2006/main" count="164" uniqueCount="37">
  <si>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</si>
  <si>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</si>
  <si>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</si>
  <si>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</si>
  <si>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</si>
  <si>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</si>
  <si>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</si>
  <si>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</si>
  <si>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</si>
  <si>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</si>
  <si>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</si>
  <si>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</si>
  <si>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</si>
  <si>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</si>
  <si>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</si>
  <si>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</si>
  <si>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</si>
  <si>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</si>
  <si>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</si>
  <si>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</si>
  <si>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</si>
  <si>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</si>
  <si>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</si>
  <si>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</si>
  <si>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</si>
  <si>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</si>
  <si>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</si>
  <si>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</si>
  <si>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</si>
  <si>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</si>
  <si>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</si>
  <si>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</si>
  <si>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IGEM</t>
  </si>
  <si>
    <t>Septiembre 2022 - Enero 2023</t>
  </si>
  <si>
    <t>707-A</t>
  </si>
  <si>
    <t>GESTIÒN ESTRATEGICA</t>
  </si>
  <si>
    <t>ME. LUIS MIGUEL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</si>
</sst>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zoomScale="85" zoomScaleNormal="85" zoomScaleSheetLayoutView="100" workbookViewId="0">
      <selection activeCell="P33" sqref="P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1</v>
      </c>
      <c r="G8" s="4" t="s">
        <v>6</v>
      </c>
      <c r="H8" s="5">
        <v>1</v>
      </c>
      <c r="I8" s="33" t="s">
        <v>7</v>
      </c>
      <c r="J8" s="33"/>
      <c r="K8" s="33"/>
      <c r="L8" s="34" t="s">
        <v>33</v>
      </c>
      <c r="M8" s="34"/>
      <c r="N8" s="34"/>
    </row>
    <row r="10" spans="1:14" x14ac:dyDescent="0.2">
      <c r="A10" s="4" t="s">
        <v>8</v>
      </c>
      <c r="B10" s="34" t="s">
        <v>36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35</v>
      </c>
      <c r="B14" s="9" t="s">
        <v>21</v>
      </c>
      <c r="C14" s="9" t="s">
        <v>34</v>
      </c>
      <c r="D14" s="9" t="s">
        <v>32</v>
      </c>
      <c r="E14" s="9">
        <v>26</v>
      </c>
      <c r="F14" s="9">
        <v>20</v>
      </c>
      <c r="G14" s="21"/>
      <c r="H14" s="10"/>
      <c r="I14" s="9">
        <v>5</v>
      </c>
      <c r="J14" s="10"/>
      <c r="K14" s="9">
        <v>0</v>
      </c>
      <c r="L14" s="10">
        <f t="shared" ref="L14:L28" si="0">K14/E14</f>
        <v>0</v>
      </c>
      <c r="M14" s="9">
        <v>76</v>
      </c>
      <c r="N14" s="15">
        <v>0.73</v>
      </c>
    </row>
    <row r="15" spans="1:14" s="11" customFormat="1" x14ac:dyDescent="0.2">
      <c r="A15" s="8"/>
      <c r="B15" s="9"/>
      <c r="C15" s="9"/>
      <c r="D15" s="9"/>
      <c r="E15" s="9"/>
      <c r="F15" s="9"/>
      <c r="G15" s="21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21"/>
      <c r="H16" s="10"/>
      <c r="I16" s="9"/>
      <c r="J16" s="10"/>
      <c r="K16" s="9"/>
      <c r="L16" s="10"/>
      <c r="M16" s="9"/>
      <c r="N16" s="15"/>
    </row>
    <row r="17" spans="1:19" s="11" customFormat="1" x14ac:dyDescent="0.2">
      <c r="A17" s="8"/>
      <c r="B17" s="9"/>
      <c r="C17" s="9"/>
      <c r="D17" s="9"/>
      <c r="E17" s="9"/>
      <c r="F17" s="9"/>
      <c r="G17" s="21"/>
      <c r="H17" s="10"/>
      <c r="I17" s="9"/>
      <c r="J17" s="10"/>
      <c r="K17" s="9"/>
      <c r="L17" s="10"/>
      <c r="M17" s="9"/>
      <c r="N17" s="15"/>
    </row>
    <row r="18" spans="1:19" s="11" customFormat="1" x14ac:dyDescent="0.2">
      <c r="A18" s="8"/>
      <c r="B18" s="9"/>
      <c r="C18" s="9"/>
      <c r="D18" s="9"/>
      <c r="E18" s="9"/>
      <c r="F18" s="9"/>
      <c r="G18" s="21"/>
      <c r="H18" s="10"/>
      <c r="I18" s="9"/>
      <c r="J18" s="10"/>
      <c r="K18" s="9"/>
      <c r="L18" s="10"/>
      <c r="M18" s="9"/>
      <c r="N18" s="15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20</v>
      </c>
      <c r="G28" s="17">
        <f>SUM(G14:G27)</f>
        <v>0</v>
      </c>
      <c r="H28" s="18">
        <f>SUM(F28:G28)/E28</f>
        <v>0.76923076923076927</v>
      </c>
      <c r="I28" s="17">
        <f t="shared" ref="I28" si="1">(E28-SUM(F28:G28))-K28</f>
        <v>6</v>
      </c>
      <c r="J28" s="18">
        <f t="shared" ref="J28" si="2">I28/E28</f>
        <v>0.23076923076923078</v>
      </c>
      <c r="K28" s="17">
        <f>SUM(K14:K27)</f>
        <v>0</v>
      </c>
      <c r="L28" s="18">
        <f t="shared" si="0"/>
        <v>0</v>
      </c>
      <c r="M28" s="17">
        <f>AVERAGE(M14:M27)</f>
        <v>76</v>
      </c>
      <c r="N28" s="19">
        <f>AVERAGE(N14:N27)</f>
        <v>0.73</v>
      </c>
    </row>
    <row r="30" spans="1:19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9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ME. LUIS MIGUEL CORDOBA FERMAN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44" sqref="M4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ME. LUIS MIGUEL CORDOBA FERMAN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GESTIÒN ESTRATEGICA</v>
      </c>
      <c r="B14" s="9"/>
      <c r="C14" s="9" t="str">
        <f>'1'!C14</f>
        <v>707-A</v>
      </c>
      <c r="D14" s="9" t="str">
        <f>'1'!D14</f>
        <v>IGEM</v>
      </c>
      <c r="E14" s="9">
        <f>'1'!E14</f>
        <v>26</v>
      </c>
      <c r="F14" s="9"/>
      <c r="G14" s="9"/>
      <c r="H14" s="10">
        <f t="shared" ref="H14:H18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5.5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ht="25.5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ME. LUIS MIGUEL CORDOBA FERMAN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ME. LUIS MIGUEL CORDOBA FERMAN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GESTIÒN ESTRATEGICA</v>
      </c>
      <c r="B14" s="9"/>
      <c r="C14" s="9" t="str">
        <f>'1'!C14</f>
        <v>707-A</v>
      </c>
      <c r="D14" s="9" t="str">
        <f>'1'!D14</f>
        <v>IGEM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5.5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ht="25.5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ME. LUIS MIGUEL CORDOBA FERMAN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ME. LUIS MIGUEL CORDOBA FERMAN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GESTIÒN ESTRATEGICA</v>
      </c>
      <c r="B14" s="9"/>
      <c r="C14" s="9" t="str">
        <f>'1'!C14</f>
        <v>707-A</v>
      </c>
      <c r="D14" s="9" t="str">
        <f>'1'!D14</f>
        <v>IGEM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5.5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ht="25.5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ME. LUIS MIGUEL CORDOBA FERMAN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ME. LUIS MIGUEL CORDOBA FERMAN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GESTIÒN ESTRATEGICA</v>
      </c>
      <c r="B14" s="9"/>
      <c r="C14" s="9" t="str">
        <f>'1'!C14</f>
        <v>707-A</v>
      </c>
      <c r="D14" s="9" t="str">
        <f>'1'!D14</f>
        <v>IGEM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5.5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ht="25.5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ME. LUIS MIGUEL CORDOBA FERMAN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RS</cp:lastModifiedBy>
  <cp:revision/>
  <dcterms:created xsi:type="dcterms:W3CDTF">2021-11-22T14:45:25Z</dcterms:created>
  <dcterms:modified xsi:type="dcterms:W3CDTF">2022-11-09T17:45:44Z</dcterms:modified>
</cp:coreProperties>
</file>