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/>
  <mc:AlternateContent xmlns:mc="http://schemas.openxmlformats.org/markup-compatibility/2006">
    <mc:Choice Requires="x15">
      <x15ac:absPath xmlns:x15ac="http://schemas.microsoft.com/office/spreadsheetml/2010/11/ac" url="D:\Documents\00 A JEFATURA FEB - JUL 2022\"/>
    </mc:Choice>
  </mc:AlternateContent>
  <xr:revisionPtr revIDLastSave="0" documentId="8_{69611957-2079-4850-B59A-328E5694E185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A17" i="22"/>
  <c r="C17" i="22"/>
  <c r="D17" i="22"/>
  <c r="E17" i="22"/>
  <c r="L17" i="22" s="1"/>
  <c r="A18" i="22"/>
  <c r="C18" i="22"/>
  <c r="D18" i="22"/>
  <c r="E18" i="22"/>
  <c r="L18" i="22" s="1"/>
  <c r="A19" i="22"/>
  <c r="C19" i="22"/>
  <c r="D19" i="22"/>
  <c r="E19" i="22"/>
  <c r="I19" i="22" s="1"/>
  <c r="J19" i="22" s="1"/>
  <c r="A20" i="22"/>
  <c r="C20" i="22"/>
  <c r="D20" i="22"/>
  <c r="E20" i="22"/>
  <c r="L20" i="22" s="1"/>
  <c r="A21" i="22"/>
  <c r="C21" i="22"/>
  <c r="D21" i="22"/>
  <c r="E21" i="22"/>
  <c r="I21" i="22" s="1"/>
  <c r="J21" i="22" s="1"/>
  <c r="A22" i="22"/>
  <c r="C22" i="22"/>
  <c r="D22" i="22"/>
  <c r="E22" i="22"/>
  <c r="L22" i="22" s="1"/>
  <c r="A23" i="22"/>
  <c r="C23" i="22"/>
  <c r="D23" i="22"/>
  <c r="E23" i="22"/>
  <c r="H23" i="22" s="1"/>
  <c r="A24" i="22"/>
  <c r="C24" i="22"/>
  <c r="D24" i="22"/>
  <c r="E24" i="22"/>
  <c r="I24" i="22" s="1"/>
  <c r="J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L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I27" i="22"/>
  <c r="J27" i="22" s="1"/>
  <c r="I25" i="22"/>
  <c r="J25" i="22" s="1"/>
  <c r="L24" i="22"/>
  <c r="H24" i="22"/>
  <c r="L23" i="22"/>
  <c r="L21" i="22"/>
  <c r="I20" i="22"/>
  <c r="J20" i="22" s="1"/>
  <c r="H20" i="22"/>
  <c r="L19" i="22"/>
  <c r="H19" i="22"/>
  <c r="L16" i="22"/>
  <c r="I16" i="22"/>
  <c r="J16" i="22" s="1"/>
  <c r="H16" i="22"/>
  <c r="I15" i="22"/>
  <c r="J15" i="22" s="1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I23" i="22" l="1"/>
  <c r="J23" i="22" s="1"/>
  <c r="H27" i="22"/>
  <c r="H17" i="22"/>
  <c r="I14" i="22"/>
  <c r="J14" i="22" s="1"/>
  <c r="I17" i="22"/>
  <c r="J17" i="22" s="1"/>
  <c r="H21" i="22"/>
  <c r="H15" i="22"/>
  <c r="H25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<sst xmlns="http://schemas.openxmlformats.org/spreadsheetml/2006/main" count="165" uniqueCount="37">
  <si>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</si>
  <si>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</si>
  <si>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</si>
  <si>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</si>
  <si>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</si>
  <si>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</si>
  <si>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</si>
  <si>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</si>
  <si>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</si>
  <si>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</si>
  <si>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</si>
  <si>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</si>
  <si>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</si>
  <si>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</si>
  <si>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</si>
  <si>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</si>
  <si>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</si>
  <si>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</si>
  <si>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</si>
  <si>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</si>
  <si>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</si>
  <si>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</si>
  <si>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</si>
  <si>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</si>
  <si>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</si>
  <si>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</si>
  <si>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</si>
  <si>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</si>
  <si>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</si>
  <si>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</si>
  <si>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</si>
  <si>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MECATRONICA</t>
  </si>
  <si>
    <t>Sep 22 - Ene 23</t>
  </si>
  <si>
    <t>Ing. Victor Palma Cruz</t>
  </si>
  <si>
    <t>Sensores y actuadores</t>
  </si>
  <si>
    <t>711C</t>
  </si>
  <si>
    <t>IMCT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</si>
</sst>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zoomScale="85" zoomScaleNormal="85" zoomScaleSheetLayoutView="100" workbookViewId="0">
      <selection activeCell="P30" sqref="P3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1</v>
      </c>
      <c r="G8" s="4" t="s">
        <v>6</v>
      </c>
      <c r="H8" s="5">
        <v>1</v>
      </c>
      <c r="I8" s="32" t="s">
        <v>7</v>
      </c>
      <c r="J8" s="32"/>
      <c r="K8" s="32"/>
      <c r="L8" s="33" t="s">
        <v>32</v>
      </c>
      <c r="M8" s="33"/>
      <c r="N8" s="33"/>
    </row>
    <row r="10" spans="1:14" x14ac:dyDescent="0.2">
      <c r="A10" s="4" t="s">
        <v>8</v>
      </c>
      <c r="B10" s="33" t="s">
        <v>33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8" t="s">
        <v>34</v>
      </c>
      <c r="B14" s="9" t="s">
        <v>21</v>
      </c>
      <c r="C14" s="9" t="s">
        <v>35</v>
      </c>
      <c r="D14" s="9" t="s">
        <v>36</v>
      </c>
      <c r="E14" s="9">
        <v>2</v>
      </c>
      <c r="F14" s="9">
        <v>1</v>
      </c>
      <c r="G14" s="9"/>
      <c r="H14" s="10">
        <f t="shared" ref="H14:H27" si="0">F14/E14</f>
        <v>0.5</v>
      </c>
      <c r="I14" s="9">
        <f t="shared" ref="I14:I28" si="1">(E14-SUM(F14:G14))-K14</f>
        <v>1</v>
      </c>
      <c r="J14" s="10">
        <f t="shared" ref="J14:J28" si="2">I14/E14</f>
        <v>0.5</v>
      </c>
      <c r="K14" s="9"/>
      <c r="L14" s="10">
        <f t="shared" ref="L14:L28" si="3">K14/E14</f>
        <v>0</v>
      </c>
      <c r="M14" s="9">
        <v>49</v>
      </c>
      <c r="N14" s="15">
        <v>0.49</v>
      </c>
    </row>
    <row r="15" spans="1:14" s="11" customFormat="1" x14ac:dyDescent="0.2">
      <c r="A15" s="8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</v>
      </c>
      <c r="F28" s="17">
        <f>SUM(F14:F27)</f>
        <v>1</v>
      </c>
      <c r="G28" s="17">
        <f>SUM(G14:G27)</f>
        <v>0</v>
      </c>
      <c r="H28" s="18">
        <f>SUM(F28:G28)/E28</f>
        <v>0.5</v>
      </c>
      <c r="I28" s="17">
        <f t="shared" si="1"/>
        <v>1</v>
      </c>
      <c r="J28" s="18">
        <f t="shared" si="2"/>
        <v>0.5</v>
      </c>
      <c r="K28" s="17">
        <f>SUM(K14:K27)</f>
        <v>0</v>
      </c>
      <c r="L28" s="18">
        <f t="shared" si="3"/>
        <v>0</v>
      </c>
      <c r="M28" s="17">
        <f>AVERAGE(M14:M27)</f>
        <v>49</v>
      </c>
      <c r="N28" s="19">
        <f>AVERAGE(N14:N27)</f>
        <v>0.49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Victor Palma Cruz</v>
      </c>
      <c r="C37" s="39"/>
      <c r="D37" s="39"/>
      <c r="E37" s="13"/>
      <c r="F37" s="13"/>
      <c r="G37" s="39" t="s">
        <v>33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P21" sqref="P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Sep 22 - Ene 23</v>
      </c>
      <c r="M8" s="33"/>
      <c r="N8" s="33"/>
    </row>
    <row r="10" spans="1:14" x14ac:dyDescent="0.2">
      <c r="A10" s="4" t="s">
        <v>8</v>
      </c>
      <c r="B10" s="33" t="str">
        <f>'1'!B10</f>
        <v>Ing. Victor Palma Cruz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Sensores y actuadores</v>
      </c>
      <c r="B14" s="9"/>
      <c r="C14" s="9" t="str">
        <f>'1'!C14</f>
        <v>711C</v>
      </c>
      <c r="D14" s="9" t="str">
        <f>'1'!D14</f>
        <v>IMCT</v>
      </c>
      <c r="E14" s="9">
        <f>'1'!E14</f>
        <v>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Victor Palma Cruz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Sep 22 - Ene 23</v>
      </c>
      <c r="M8" s="33"/>
      <c r="N8" s="33"/>
    </row>
    <row r="10" spans="1:14" x14ac:dyDescent="0.2">
      <c r="A10" s="4" t="s">
        <v>8</v>
      </c>
      <c r="B10" s="33" t="str">
        <f>'1'!B10</f>
        <v>Ing. Victor Palma Cruz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Sensores y actuadores</v>
      </c>
      <c r="B14" s="9"/>
      <c r="C14" s="9" t="str">
        <f>'1'!C14</f>
        <v>711C</v>
      </c>
      <c r="D14" s="9" t="str">
        <f>'1'!D14</f>
        <v>IMCT</v>
      </c>
      <c r="E14" s="9">
        <f>'1'!E14</f>
        <v>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Victor Palma Cruz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Sep 22 - Ene 23</v>
      </c>
      <c r="M8" s="33"/>
      <c r="N8" s="33"/>
    </row>
    <row r="10" spans="1:14" x14ac:dyDescent="0.2">
      <c r="A10" s="4" t="s">
        <v>8</v>
      </c>
      <c r="B10" s="33" t="str">
        <f>'1'!B10</f>
        <v>Ing. Victor Palma Cruz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Sensores y actuadores</v>
      </c>
      <c r="B14" s="9"/>
      <c r="C14" s="9" t="str">
        <f>'1'!C14</f>
        <v>711C</v>
      </c>
      <c r="D14" s="9" t="str">
        <f>'1'!D14</f>
        <v>IMCT</v>
      </c>
      <c r="E14" s="9">
        <f>'1'!E14</f>
        <v>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Victor Palma Cruz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A4" sqref="A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Sep 22 - Ene 23</v>
      </c>
      <c r="M8" s="33"/>
      <c r="N8" s="33"/>
    </row>
    <row r="10" spans="1:14" x14ac:dyDescent="0.2">
      <c r="A10" s="4" t="s">
        <v>8</v>
      </c>
      <c r="B10" s="33" t="str">
        <f>'1'!B10</f>
        <v>Ing. Victor Palma Cruz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Sensores y actuadores</v>
      </c>
      <c r="B14" s="9"/>
      <c r="C14" s="9" t="str">
        <f>'1'!C14</f>
        <v>711C</v>
      </c>
      <c r="D14" s="9" t="str">
        <f>'1'!D14</f>
        <v>IMCT</v>
      </c>
      <c r="E14" s="9">
        <f>'1'!E14</f>
        <v>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Victor Palma Cruz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HP</cp:lastModifiedBy>
  <cp:revision/>
  <dcterms:created xsi:type="dcterms:W3CDTF">2021-11-22T14:45:25Z</dcterms:created>
  <dcterms:modified xsi:type="dcterms:W3CDTF">2022-10-08T03:42:11Z</dcterms:modified>
  <cp:category/>
  <cp:contentStatus/>
</cp:coreProperties>
</file>