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29"/>
  <workbookPr/>
  <mc:AlternateContent xmlns:mc="http://schemas.openxmlformats.org/markup-compatibility/2006">
    <mc:Choice Requires="x15">
      <x15ac:absPath xmlns:x15ac="http://schemas.microsoft.com/office/spreadsheetml/2010/11/ac" url="G:\"/>
    </mc:Choice>
  </mc:AlternateContent>
  <xr:revisionPtr revIDLastSave="0" documentId="13_ncr:1_{FD1E7FBD-9B7D-460D-B2C4-EC62434DB825}" xr6:coauthVersionLast="43" xr6:coauthVersionMax="43" xr10:uidLastSave="{00000000-0000-0000-0000-000000000000}"/>
  <bookViews>
    <workbookView xWindow="-120" yWindow="-120" windowWidth="20730" windowHeight="11310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externalReferences>
    <externalReference r:id="rId6"/>
  </externalReference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L14" i="22" l="1"/>
  <c r="I14" i="22"/>
  <c r="E14" i="22"/>
  <c r="D14" i="22"/>
  <c r="C14" i="22"/>
  <c r="A14" i="22"/>
  <c r="A15" i="23" l="1"/>
  <c r="L15" i="23"/>
  <c r="N28" i="25" l="1"/>
  <c r="M28" i="25"/>
  <c r="K28" i="25"/>
  <c r="G28" i="25"/>
  <c r="F28" i="25"/>
  <c r="E27" i="25"/>
  <c r="I27" i="25" s="1"/>
  <c r="J27" i="25" s="1"/>
  <c r="D27" i="25"/>
  <c r="C27" i="25"/>
  <c r="A27" i="25"/>
  <c r="E26" i="25"/>
  <c r="I26" i="25" s="1"/>
  <c r="J26" i="25" s="1"/>
  <c r="D26" i="25"/>
  <c r="C26" i="25"/>
  <c r="A26" i="25"/>
  <c r="E25" i="25"/>
  <c r="I25" i="25" s="1"/>
  <c r="J25" i="25" s="1"/>
  <c r="D25" i="25"/>
  <c r="C25" i="25"/>
  <c r="A25" i="25"/>
  <c r="E24" i="25"/>
  <c r="I24" i="25" s="1"/>
  <c r="J24" i="25" s="1"/>
  <c r="D24" i="25"/>
  <c r="C24" i="25"/>
  <c r="A24" i="25"/>
  <c r="E23" i="25"/>
  <c r="I23" i="25" s="1"/>
  <c r="J23" i="25" s="1"/>
  <c r="D23" i="25"/>
  <c r="C23" i="25"/>
  <c r="A23" i="25"/>
  <c r="E22" i="25"/>
  <c r="I22" i="25" s="1"/>
  <c r="J22" i="25" s="1"/>
  <c r="D22" i="25"/>
  <c r="C22" i="25"/>
  <c r="A22" i="25"/>
  <c r="E21" i="25"/>
  <c r="I21" i="25" s="1"/>
  <c r="J21" i="25" s="1"/>
  <c r="D21" i="25"/>
  <c r="C21" i="25"/>
  <c r="A21" i="25"/>
  <c r="E20" i="25"/>
  <c r="I20" i="25" s="1"/>
  <c r="J20" i="25" s="1"/>
  <c r="D20" i="25"/>
  <c r="C20" i="25"/>
  <c r="A20" i="25"/>
  <c r="E19" i="25"/>
  <c r="I19" i="25" s="1"/>
  <c r="J19" i="25" s="1"/>
  <c r="D19" i="25"/>
  <c r="C19" i="25"/>
  <c r="A19" i="25"/>
  <c r="E18" i="25"/>
  <c r="I18" i="25" s="1"/>
  <c r="J18" i="25" s="1"/>
  <c r="D18" i="25"/>
  <c r="C18" i="25"/>
  <c r="A18" i="25"/>
  <c r="E17" i="25"/>
  <c r="I17" i="25" s="1"/>
  <c r="J17" i="25" s="1"/>
  <c r="D17" i="25"/>
  <c r="C17" i="25"/>
  <c r="A17" i="25"/>
  <c r="E16" i="25"/>
  <c r="I16" i="25" s="1"/>
  <c r="J16" i="25" s="1"/>
  <c r="D16" i="25"/>
  <c r="C16" i="25"/>
  <c r="A16" i="25"/>
  <c r="E15" i="25"/>
  <c r="I15" i="25" s="1"/>
  <c r="J15" i="25" s="1"/>
  <c r="D15" i="25"/>
  <c r="C15" i="25"/>
  <c r="A15" i="25"/>
  <c r="E14" i="25"/>
  <c r="I14" i="25" s="1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14" i="23"/>
  <c r="D14" i="23"/>
  <c r="C14" i="23"/>
  <c r="A14" i="23"/>
  <c r="B10" i="23"/>
  <c r="B37" i="23" s="1"/>
  <c r="L8" i="23"/>
  <c r="H8" i="23"/>
  <c r="E8" i="23"/>
  <c r="B10" i="22"/>
  <c r="B37" i="22" s="1"/>
  <c r="L8" i="22"/>
  <c r="H8" i="22"/>
  <c r="E8" i="22"/>
  <c r="N28" i="22"/>
  <c r="M28" i="22"/>
  <c r="K28" i="22"/>
  <c r="G28" i="22"/>
  <c r="F28" i="22"/>
  <c r="B37" i="10"/>
  <c r="N28" i="10"/>
  <c r="M28" i="10"/>
  <c r="K28" i="10"/>
  <c r="G28" i="10"/>
  <c r="F28" i="10"/>
  <c r="E28" i="10"/>
  <c r="L14" i="10"/>
  <c r="I14" i="10"/>
  <c r="L14" i="25" l="1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H14" i="25"/>
  <c r="H15" i="25"/>
  <c r="H16" i="25"/>
  <c r="H17" i="25"/>
  <c r="H18" i="25"/>
  <c r="H19" i="25"/>
  <c r="H20" i="25"/>
  <c r="H21" i="25"/>
  <c r="H22" i="25"/>
  <c r="H23" i="25"/>
  <c r="H24" i="25"/>
  <c r="H25" i="25"/>
  <c r="H26" i="25"/>
  <c r="H27" i="25"/>
  <c r="E28" i="25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E28" i="23"/>
  <c r="E28" i="22"/>
  <c r="I28" i="10"/>
  <c r="J28" i="10" s="1"/>
  <c r="H28" i="10"/>
  <c r="L28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<sst xmlns="http://schemas.openxmlformats.org/spreadsheetml/2006/main" count="184" uniqueCount="41">
  <si>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</si>
  <si>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</si>
  <si>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</si>
  <si>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</si>
  <si>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</si>
  <si>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</si>
  <si>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</si>
  <si>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</si>
  <si>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</si>
  <si>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</si>
  <si>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</si>
  <si>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</si>
  <si>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</si>
  <si>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</si>
  <si>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</si>
  <si>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</si>
  <si>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</si>
  <si>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</si>
  <si>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</si>
  <si>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</si>
  <si>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</si>
  <si>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</si>
  <si>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</si>
  <si>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</si>
  <si>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</si>
  <si>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</si>
  <si>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</si>
  <si>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</si>
  <si>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</si>
  <si>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</si>
  <si>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</si>
  <si>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MECATRONICA</t>
  </si>
  <si>
    <t>Sep 22 - Ene 23</t>
  </si>
  <si>
    <t>Ing. Victor Palma Cruz</t>
  </si>
  <si>
    <t>Sensores y actuadores</t>
  </si>
  <si>
    <t>711C</t>
  </si>
  <si>
    <t>IMCT</t>
  </si>
  <si>
    <t>S/E</t>
  </si>
  <si>
    <t>II</t>
  </si>
  <si>
    <t>III</t>
  </si>
  <si>
    <t>Microcontroladores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</si>
</sst>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9" fontId="4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EPORTE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2"/>
      <sheetName val="3"/>
      <sheetName val="4"/>
      <sheetName val="Final"/>
    </sheetNames>
    <sheetDataSet>
      <sheetData sheetId="0">
        <row r="14">
          <cell r="A14" t="str">
            <v>Sensores y actuadores</v>
          </cell>
          <cell r="C14" t="str">
            <v>711C</v>
          </cell>
          <cell r="D14" t="str">
            <v>IMCT</v>
          </cell>
          <cell r="E14">
            <v>2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tabSelected="1" topLeftCell="A4" zoomScale="85" zoomScaleNormal="85" zoomScaleSheetLayoutView="100" workbookViewId="0">
      <selection activeCell="A15" sqref="A15:N15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">
      <c r="A6" s="23" t="s">
        <v>2</v>
      </c>
      <c r="B6" s="23"/>
      <c r="C6" s="23"/>
      <c r="D6" s="23"/>
      <c r="E6" s="24" t="s">
        <v>31</v>
      </c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4" t="s">
        <v>4</v>
      </c>
      <c r="C8" s="34"/>
      <c r="D8" s="14" t="s">
        <v>5</v>
      </c>
      <c r="E8" s="5">
        <v>1</v>
      </c>
      <c r="G8" s="4" t="s">
        <v>6</v>
      </c>
      <c r="H8" s="5">
        <v>1</v>
      </c>
      <c r="I8" s="33" t="s">
        <v>7</v>
      </c>
      <c r="J8" s="33"/>
      <c r="K8" s="33"/>
      <c r="L8" s="34" t="s">
        <v>32</v>
      </c>
      <c r="M8" s="34"/>
      <c r="N8" s="34"/>
    </row>
    <row r="10" spans="1:14" x14ac:dyDescent="0.2">
      <c r="A10" s="4" t="s">
        <v>8</v>
      </c>
      <c r="B10" s="34" t="s">
        <v>33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2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x14ac:dyDescent="0.2">
      <c r="A14" s="8" t="s">
        <v>34</v>
      </c>
      <c r="B14" s="9" t="s">
        <v>21</v>
      </c>
      <c r="C14" s="9" t="s">
        <v>35</v>
      </c>
      <c r="D14" s="9" t="s">
        <v>36</v>
      </c>
      <c r="E14" s="9">
        <v>2</v>
      </c>
      <c r="F14" s="9">
        <v>1</v>
      </c>
      <c r="G14" s="9"/>
      <c r="H14" s="10"/>
      <c r="I14" s="9">
        <f t="shared" ref="I14:I28" si="0">(E14-SUM(F14:G14))-K14</f>
        <v>1</v>
      </c>
      <c r="J14" s="10"/>
      <c r="K14" s="9">
        <v>0</v>
      </c>
      <c r="L14" s="10">
        <f t="shared" ref="L14:L28" si="1">K14/E14</f>
        <v>0</v>
      </c>
      <c r="M14" s="9">
        <v>49</v>
      </c>
      <c r="N14" s="15">
        <v>0.49</v>
      </c>
    </row>
    <row r="15" spans="1:14" s="11" customFormat="1" x14ac:dyDescent="0.2">
      <c r="A15" s="8" t="s">
        <v>40</v>
      </c>
      <c r="B15" s="9" t="s">
        <v>21</v>
      </c>
      <c r="C15" s="9" t="s">
        <v>35</v>
      </c>
      <c r="D15" s="9" t="s">
        <v>36</v>
      </c>
      <c r="E15" s="9">
        <v>1</v>
      </c>
      <c r="F15" s="9">
        <v>1</v>
      </c>
      <c r="G15" s="9"/>
      <c r="H15" s="10"/>
      <c r="I15" s="9">
        <v>0</v>
      </c>
      <c r="J15" s="10"/>
      <c r="K15" s="9">
        <v>0</v>
      </c>
      <c r="L15" s="10">
        <v>0</v>
      </c>
      <c r="M15" s="9">
        <v>70</v>
      </c>
      <c r="N15" s="15">
        <v>1</v>
      </c>
    </row>
    <row r="16" spans="1:14" s="11" customFormat="1" x14ac:dyDescent="0.2">
      <c r="A16" s="8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">
      <c r="A17" s="8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3</v>
      </c>
      <c r="F28" s="17">
        <f>SUM(F14:F27)</f>
        <v>2</v>
      </c>
      <c r="G28" s="17">
        <f>SUM(G14:G27)</f>
        <v>0</v>
      </c>
      <c r="H28" s="18">
        <f>SUM(F28:G28)/E28</f>
        <v>0.66666666666666663</v>
      </c>
      <c r="I28" s="17">
        <f t="shared" si="0"/>
        <v>1</v>
      </c>
      <c r="J28" s="18">
        <f t="shared" ref="J28" si="2">I28/E28</f>
        <v>0.33333333333333331</v>
      </c>
      <c r="K28" s="17">
        <f>SUM(K14:K27)</f>
        <v>0</v>
      </c>
      <c r="L28" s="18">
        <f t="shared" si="1"/>
        <v>0</v>
      </c>
      <c r="M28" s="17">
        <f>AVERAGE(M14:M27)</f>
        <v>59.5</v>
      </c>
      <c r="N28" s="19">
        <f>AVERAGE(N14:N27)</f>
        <v>0.745</v>
      </c>
    </row>
    <row r="30" spans="1:14" ht="120" customHeight="1" x14ac:dyDescent="0.2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">
      <c r="A32" s="12"/>
    </row>
    <row r="33" spans="1:10" x14ac:dyDescent="0.2">
      <c r="B33" s="37" t="s">
        <v>27</v>
      </c>
      <c r="C33" s="37"/>
      <c r="D33" s="37"/>
      <c r="G33" s="22" t="s">
        <v>28</v>
      </c>
      <c r="H33" s="22"/>
      <c r="I33" s="22"/>
      <c r="J33" s="22"/>
    </row>
    <row r="34" spans="1:10" ht="62.25" customHeight="1" x14ac:dyDescent="0.2">
      <c r="B34" s="38"/>
      <c r="C34" s="38"/>
      <c r="D34" s="38"/>
      <c r="G34" s="34"/>
      <c r="H34" s="34"/>
      <c r="I34" s="34"/>
      <c r="J34" s="34"/>
    </row>
    <row r="35" spans="1:10" hidden="1" x14ac:dyDescent="0.2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"/>
    <row r="37" spans="1:10" ht="45" customHeight="1" x14ac:dyDescent="0.2">
      <c r="B37" s="40" t="str">
        <f>B10</f>
        <v>Ing. Victor Palma Cruz</v>
      </c>
      <c r="C37" s="40"/>
      <c r="D37" s="40"/>
      <c r="E37" s="13"/>
      <c r="F37" s="13"/>
      <c r="G37" s="40" t="s">
        <v>33</v>
      </c>
      <c r="H37" s="40"/>
      <c r="I37" s="40"/>
      <c r="J37" s="40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zoomScale="85" zoomScaleNormal="85" zoomScaleSheetLayoutView="100" workbookViewId="0">
      <selection activeCell="A14" sqref="A14:N15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">
      <c r="A6" s="23" t="s">
        <v>2</v>
      </c>
      <c r="B6" s="23"/>
      <c r="C6" s="23"/>
      <c r="D6" s="23"/>
      <c r="E6" s="24"/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4">
        <v>2</v>
      </c>
      <c r="C8" s="34"/>
      <c r="D8" s="14" t="s">
        <v>5</v>
      </c>
      <c r="E8" s="20">
        <f>'1'!E8</f>
        <v>1</v>
      </c>
      <c r="F8"/>
      <c r="G8" s="4" t="s">
        <v>6</v>
      </c>
      <c r="H8" s="20">
        <f>'1'!H8</f>
        <v>1</v>
      </c>
      <c r="I8" s="33" t="s">
        <v>7</v>
      </c>
      <c r="J8" s="33"/>
      <c r="K8" s="33"/>
      <c r="L8" s="34" t="str">
        <f>'1'!L8</f>
        <v>Sep 22 - Ene 23</v>
      </c>
      <c r="M8" s="34"/>
      <c r="N8" s="34"/>
    </row>
    <row r="10" spans="1:14" x14ac:dyDescent="0.2">
      <c r="A10" s="4" t="s">
        <v>8</v>
      </c>
      <c r="B10" s="34" t="str">
        <f>'1'!B10</f>
        <v>Ing. Victor Palma Cruz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2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x14ac:dyDescent="0.2">
      <c r="A14" s="9" t="str">
        <f>'[1]1'!A14</f>
        <v>Sensores y actuadores</v>
      </c>
      <c r="B14" s="9" t="s">
        <v>37</v>
      </c>
      <c r="C14" s="9" t="str">
        <f>'[1]1'!C14</f>
        <v>711C</v>
      </c>
      <c r="D14" s="9" t="str">
        <f>'[1]1'!D14</f>
        <v>IMCT</v>
      </c>
      <c r="E14" s="9">
        <f>'[1]1'!E14</f>
        <v>2</v>
      </c>
      <c r="F14" s="9"/>
      <c r="G14" s="9"/>
      <c r="H14" s="10"/>
      <c r="I14" s="9">
        <f t="shared" ref="I14:I15" si="0">(E14-SUM(F14:G14))-K14</f>
        <v>2</v>
      </c>
      <c r="J14" s="10"/>
      <c r="K14" s="9">
        <v>0</v>
      </c>
      <c r="L14" s="10">
        <f t="shared" ref="L14:L15" si="1">K14/E14</f>
        <v>0</v>
      </c>
      <c r="M14" s="9">
        <v>0</v>
      </c>
      <c r="N14" s="15">
        <v>0</v>
      </c>
    </row>
    <row r="15" spans="1:14" s="11" customFormat="1" x14ac:dyDescent="0.2">
      <c r="A15" s="9" t="s">
        <v>40</v>
      </c>
      <c r="B15" s="9" t="s">
        <v>38</v>
      </c>
      <c r="C15" s="9" t="s">
        <v>35</v>
      </c>
      <c r="D15" s="9" t="s">
        <v>36</v>
      </c>
      <c r="E15" s="9">
        <v>1</v>
      </c>
      <c r="F15" s="9">
        <v>1</v>
      </c>
      <c r="G15" s="9"/>
      <c r="H15" s="10"/>
      <c r="I15" s="9">
        <v>0</v>
      </c>
      <c r="J15" s="10"/>
      <c r="K15" s="9">
        <v>0</v>
      </c>
      <c r="L15" s="10">
        <v>0</v>
      </c>
      <c r="M15" s="9">
        <v>70</v>
      </c>
      <c r="N15" s="15">
        <v>1</v>
      </c>
    </row>
    <row r="16" spans="1:14" s="11" customFormat="1" x14ac:dyDescent="0.2">
      <c r="A16" s="9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3</v>
      </c>
      <c r="F28" s="17">
        <f>SUM(F14:F27)</f>
        <v>1</v>
      </c>
      <c r="G28" s="17">
        <f>SUM(G14:G27)</f>
        <v>0</v>
      </c>
      <c r="H28" s="18"/>
      <c r="I28" s="17">
        <f t="shared" ref="I14:I28" si="2">(E28-SUM(F28:G28))-K28</f>
        <v>2</v>
      </c>
      <c r="J28" s="18"/>
      <c r="K28" s="17">
        <f>SUM(K14:K27)</f>
        <v>0</v>
      </c>
      <c r="L28" s="18">
        <f t="shared" ref="L14:L28" si="3">K28/E28</f>
        <v>0</v>
      </c>
      <c r="M28" s="17">
        <f>AVERAGE(M14:M27)</f>
        <v>35</v>
      </c>
      <c r="N28" s="19">
        <f>AVERAGE(N14:N27)</f>
        <v>0.5</v>
      </c>
    </row>
    <row r="30" spans="1:14" ht="120" customHeight="1" x14ac:dyDescent="0.2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">
      <c r="A32" s="12"/>
    </row>
    <row r="33" spans="1:10" x14ac:dyDescent="0.2">
      <c r="B33" s="37" t="s">
        <v>27</v>
      </c>
      <c r="C33" s="37"/>
      <c r="D33" s="37"/>
      <c r="G33" s="22" t="s">
        <v>28</v>
      </c>
      <c r="H33" s="22"/>
      <c r="I33" s="22"/>
      <c r="J33" s="22"/>
    </row>
    <row r="34" spans="1:10" ht="62.25" customHeight="1" x14ac:dyDescent="0.2">
      <c r="B34" s="38"/>
      <c r="C34" s="38"/>
      <c r="D34" s="38"/>
      <c r="G34" s="34"/>
      <c r="H34" s="34"/>
      <c r="I34" s="34"/>
      <c r="J34" s="34"/>
    </row>
    <row r="35" spans="1:10" hidden="1" x14ac:dyDescent="0.2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"/>
    <row r="37" spans="1:10" ht="45" customHeight="1" x14ac:dyDescent="0.2">
      <c r="B37" s="40" t="str">
        <f>B10</f>
        <v>Ing. Victor Palma Cruz</v>
      </c>
      <c r="C37" s="40"/>
      <c r="D37" s="40"/>
      <c r="E37" s="13"/>
      <c r="F37" s="13"/>
      <c r="G37" s="40" t="s">
        <v>33</v>
      </c>
      <c r="H37" s="40"/>
      <c r="I37" s="40"/>
      <c r="J37" s="4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zoomScale="85" zoomScaleNormal="85" zoomScaleSheetLayoutView="100" workbookViewId="0">
      <selection activeCell="N17" sqref="N1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">
      <c r="A6" s="23" t="s">
        <v>2</v>
      </c>
      <c r="B6" s="23"/>
      <c r="C6" s="23"/>
      <c r="D6" s="23"/>
      <c r="E6" s="24"/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4">
        <v>3</v>
      </c>
      <c r="C8" s="34"/>
      <c r="D8" s="14" t="s">
        <v>5</v>
      </c>
      <c r="E8" s="20">
        <f>'1'!E8</f>
        <v>1</v>
      </c>
      <c r="F8"/>
      <c r="G8" s="4" t="s">
        <v>6</v>
      </c>
      <c r="H8" s="20">
        <f>'1'!H8</f>
        <v>1</v>
      </c>
      <c r="I8" s="33" t="s">
        <v>7</v>
      </c>
      <c r="J8" s="33"/>
      <c r="K8" s="33"/>
      <c r="L8" s="34" t="str">
        <f>'1'!L8</f>
        <v>Sep 22 - Ene 23</v>
      </c>
      <c r="M8" s="34"/>
      <c r="N8" s="34"/>
    </row>
    <row r="10" spans="1:14" x14ac:dyDescent="0.2">
      <c r="A10" s="4" t="s">
        <v>8</v>
      </c>
      <c r="B10" s="34" t="str">
        <f>'1'!B10</f>
        <v>Ing. Victor Palma Cruz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2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x14ac:dyDescent="0.2">
      <c r="A14" s="9" t="str">
        <f>'1'!A14</f>
        <v>Sensores y actuadores</v>
      </c>
      <c r="B14" s="9" t="s">
        <v>38</v>
      </c>
      <c r="C14" s="9" t="str">
        <f>'1'!C14</f>
        <v>711C</v>
      </c>
      <c r="D14" s="9" t="str">
        <f>'1'!D14</f>
        <v>IMCT</v>
      </c>
      <c r="E14" s="9">
        <f>'1'!E14</f>
        <v>2</v>
      </c>
      <c r="F14" s="9"/>
      <c r="G14" s="9"/>
      <c r="H14" s="10"/>
      <c r="I14" s="9">
        <v>1</v>
      </c>
      <c r="J14" s="10"/>
      <c r="K14" s="9">
        <v>0</v>
      </c>
      <c r="L14" s="10">
        <f t="shared" ref="L14:L28" si="0">K14/E14</f>
        <v>0</v>
      </c>
      <c r="M14" s="21">
        <v>0.49</v>
      </c>
      <c r="N14" s="15">
        <v>0.49</v>
      </c>
    </row>
    <row r="15" spans="1:14" s="11" customFormat="1" x14ac:dyDescent="0.2">
      <c r="A15" s="9" t="str">
        <f>'1'!A14</f>
        <v>Sensores y actuadores</v>
      </c>
      <c r="B15" s="9" t="s">
        <v>39</v>
      </c>
      <c r="C15" s="9" t="s">
        <v>35</v>
      </c>
      <c r="D15" s="9" t="s">
        <v>36</v>
      </c>
      <c r="E15" s="9">
        <v>2</v>
      </c>
      <c r="F15" s="9"/>
      <c r="G15" s="9"/>
      <c r="H15" s="10"/>
      <c r="I15" s="9">
        <v>1</v>
      </c>
      <c r="J15" s="10"/>
      <c r="K15" s="9">
        <v>0</v>
      </c>
      <c r="L15" s="10">
        <f t="shared" ref="L15" si="1">K15/E15</f>
        <v>0</v>
      </c>
      <c r="M15" s="21">
        <v>0.49</v>
      </c>
      <c r="N15" s="15">
        <v>0.49</v>
      </c>
    </row>
    <row r="16" spans="1:14" s="11" customFormat="1" x14ac:dyDescent="0.2">
      <c r="A16" s="9" t="s">
        <v>40</v>
      </c>
      <c r="B16" s="9" t="s">
        <v>39</v>
      </c>
      <c r="C16" s="9" t="s">
        <v>35</v>
      </c>
      <c r="D16" s="9" t="s">
        <v>36</v>
      </c>
      <c r="E16" s="9">
        <v>1</v>
      </c>
      <c r="F16" s="9"/>
      <c r="G16" s="9"/>
      <c r="H16" s="10"/>
      <c r="I16" s="9">
        <v>1</v>
      </c>
      <c r="J16" s="10"/>
      <c r="K16" s="9">
        <v>0</v>
      </c>
      <c r="L16" s="10">
        <v>0</v>
      </c>
      <c r="M16" s="21">
        <v>1</v>
      </c>
      <c r="N16" s="15">
        <v>1</v>
      </c>
    </row>
    <row r="17" spans="1:14" s="11" customFormat="1" x14ac:dyDescent="0.2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5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ref="I28" si="2">(E28-SUM(F28:G28))-K28</f>
        <v>5</v>
      </c>
      <c r="J28" s="18">
        <f t="shared" ref="J28" si="3">I28/E28</f>
        <v>1</v>
      </c>
      <c r="K28" s="17">
        <f>SUM(K14:K27)</f>
        <v>0</v>
      </c>
      <c r="L28" s="18">
        <f t="shared" si="0"/>
        <v>0</v>
      </c>
      <c r="M28" s="17">
        <f>AVERAGE(M14:M27)</f>
        <v>0.66</v>
      </c>
      <c r="N28" s="19">
        <f>AVERAGE(N14:N27)</f>
        <v>0.66</v>
      </c>
    </row>
    <row r="30" spans="1:14" ht="120" customHeight="1" x14ac:dyDescent="0.2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">
      <c r="A32" s="12"/>
    </row>
    <row r="33" spans="1:10" x14ac:dyDescent="0.2">
      <c r="B33" s="37" t="s">
        <v>27</v>
      </c>
      <c r="C33" s="37"/>
      <c r="D33" s="37"/>
      <c r="G33" s="22" t="s">
        <v>28</v>
      </c>
      <c r="H33" s="22"/>
      <c r="I33" s="22"/>
      <c r="J33" s="22"/>
    </row>
    <row r="34" spans="1:10" ht="62.25" customHeight="1" x14ac:dyDescent="0.2">
      <c r="B34" s="38"/>
      <c r="C34" s="38"/>
      <c r="D34" s="38"/>
      <c r="G34" s="34"/>
      <c r="H34" s="34"/>
      <c r="I34" s="34"/>
      <c r="J34" s="34"/>
    </row>
    <row r="35" spans="1:10" hidden="1" x14ac:dyDescent="0.2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"/>
    <row r="37" spans="1:10" ht="45" customHeight="1" x14ac:dyDescent="0.2">
      <c r="B37" s="40" t="str">
        <f>B10</f>
        <v>Ing. Victor Palma Cruz</v>
      </c>
      <c r="C37" s="40"/>
      <c r="D37" s="40"/>
      <c r="E37" s="13"/>
      <c r="F37" s="13"/>
      <c r="G37" s="40" t="s">
        <v>33</v>
      </c>
      <c r="H37" s="40"/>
      <c r="I37" s="40"/>
      <c r="J37" s="4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10" zoomScale="85" zoomScaleNormal="85" zoomScaleSheetLayoutView="100" workbookViewId="0">
      <selection activeCell="Q13" sqref="Q13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">
      <c r="A6" s="23" t="s">
        <v>2</v>
      </c>
      <c r="B6" s="23"/>
      <c r="C6" s="23"/>
      <c r="D6" s="23"/>
      <c r="E6" s="24"/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4">
        <v>4</v>
      </c>
      <c r="C8" s="34"/>
      <c r="D8" s="14" t="s">
        <v>5</v>
      </c>
      <c r="E8" s="20">
        <f>'1'!E8</f>
        <v>1</v>
      </c>
      <c r="F8"/>
      <c r="G8" s="4" t="s">
        <v>6</v>
      </c>
      <c r="H8" s="20">
        <f>'1'!H8</f>
        <v>1</v>
      </c>
      <c r="I8" s="33" t="s">
        <v>7</v>
      </c>
      <c r="J8" s="33"/>
      <c r="K8" s="33"/>
      <c r="L8" s="34" t="str">
        <f>'1'!L8</f>
        <v>Sep 22 - Ene 23</v>
      </c>
      <c r="M8" s="34"/>
      <c r="N8" s="34"/>
    </row>
    <row r="10" spans="1:14" x14ac:dyDescent="0.2">
      <c r="A10" s="4" t="s">
        <v>8</v>
      </c>
      <c r="B10" s="34" t="str">
        <f>'1'!B10</f>
        <v>Ing. Victor Palma Cruz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2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x14ac:dyDescent="0.2">
      <c r="A14" s="9" t="str">
        <f>'1'!A14</f>
        <v>Sensores y actuadores</v>
      </c>
      <c r="B14" s="9"/>
      <c r="C14" s="9" t="str">
        <f>'1'!C14</f>
        <v>711C</v>
      </c>
      <c r="D14" s="9" t="str">
        <f>'1'!D14</f>
        <v>IMCT</v>
      </c>
      <c r="E14" s="9">
        <f>'1'!E14</f>
        <v>2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">
      <c r="A15" s="9" t="str">
        <f>'1'!A15</f>
        <v>Microcontroladores</v>
      </c>
      <c r="B15" s="9"/>
      <c r="C15" s="9" t="str">
        <f>'1'!C15</f>
        <v>711C</v>
      </c>
      <c r="D15" s="9" t="str">
        <f>'1'!D15</f>
        <v>IMCT</v>
      </c>
      <c r="E15" s="9">
        <f>'1'!E15</f>
        <v>1</v>
      </c>
      <c r="F15" s="9"/>
      <c r="G15" s="9"/>
      <c r="H15" s="10">
        <f t="shared" si="0"/>
        <v>0</v>
      </c>
      <c r="I15" s="9">
        <f t="shared" si="1"/>
        <v>1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">
      <c r="A16" s="9">
        <f>'1'!A16</f>
        <v>0</v>
      </c>
      <c r="B16" s="9"/>
      <c r="C16" s="9">
        <f>'1'!C16</f>
        <v>0</v>
      </c>
      <c r="D16" s="9">
        <f>'1'!D16</f>
        <v>0</v>
      </c>
      <c r="E16" s="9">
        <f>'1'!E16</f>
        <v>0</v>
      </c>
      <c r="F16" s="9"/>
      <c r="G16" s="9"/>
      <c r="H16" s="10" t="e">
        <f t="shared" si="0"/>
        <v>#DIV/0!</v>
      </c>
      <c r="I16" s="9">
        <f t="shared" si="1"/>
        <v>0</v>
      </c>
      <c r="J16" s="10" t="e">
        <f t="shared" si="2"/>
        <v>#DIV/0!</v>
      </c>
      <c r="K16" s="9"/>
      <c r="L16" s="10" t="e">
        <f t="shared" si="3"/>
        <v>#DIV/0!</v>
      </c>
      <c r="M16" s="9"/>
      <c r="N16" s="15"/>
    </row>
    <row r="17" spans="1:14" s="11" customFormat="1" x14ac:dyDescent="0.2">
      <c r="A17" s="9">
        <f>'1'!A17</f>
        <v>0</v>
      </c>
      <c r="B17" s="9"/>
      <c r="C17" s="9">
        <f>'1'!C17</f>
        <v>0</v>
      </c>
      <c r="D17" s="9">
        <f>'1'!D17</f>
        <v>0</v>
      </c>
      <c r="E17" s="9">
        <f>'1'!E17</f>
        <v>0</v>
      </c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3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3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">
      <c r="A32" s="12"/>
    </row>
    <row r="33" spans="1:10" x14ac:dyDescent="0.2">
      <c r="B33" s="37" t="s">
        <v>27</v>
      </c>
      <c r="C33" s="37"/>
      <c r="D33" s="37"/>
      <c r="G33" s="22" t="s">
        <v>28</v>
      </c>
      <c r="H33" s="22"/>
      <c r="I33" s="22"/>
      <c r="J33" s="22"/>
    </row>
    <row r="34" spans="1:10" ht="62.25" customHeight="1" x14ac:dyDescent="0.2">
      <c r="B34" s="38"/>
      <c r="C34" s="38"/>
      <c r="D34" s="38"/>
      <c r="G34" s="34"/>
      <c r="H34" s="34"/>
      <c r="I34" s="34"/>
      <c r="J34" s="34"/>
    </row>
    <row r="35" spans="1:10" hidden="1" x14ac:dyDescent="0.2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"/>
    <row r="37" spans="1:10" ht="45" customHeight="1" x14ac:dyDescent="0.2">
      <c r="B37" s="40" t="str">
        <f>B10</f>
        <v>Ing. Victor Palma Cruz</v>
      </c>
      <c r="C37" s="40"/>
      <c r="D37" s="40"/>
      <c r="E37" s="13"/>
      <c r="F37" s="13"/>
      <c r="G37" s="40"/>
      <c r="H37" s="40"/>
      <c r="I37" s="40"/>
      <c r="J37" s="4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zoomScale="85" zoomScaleNormal="85" zoomScaleSheetLayoutView="100" workbookViewId="0">
      <selection activeCell="A4" sqref="A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">
      <c r="A6" s="23" t="s">
        <v>2</v>
      </c>
      <c r="B6" s="23"/>
      <c r="C6" s="23"/>
      <c r="D6" s="23"/>
      <c r="E6" s="24"/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4" t="s">
        <v>29</v>
      </c>
      <c r="C8" s="34"/>
      <c r="D8" s="14" t="s">
        <v>5</v>
      </c>
      <c r="E8" s="20">
        <f>'1'!E8</f>
        <v>1</v>
      </c>
      <c r="F8"/>
      <c r="G8" s="4" t="s">
        <v>6</v>
      </c>
      <c r="H8" s="20">
        <f>'1'!H8</f>
        <v>1</v>
      </c>
      <c r="I8" s="33" t="s">
        <v>7</v>
      </c>
      <c r="J8" s="33"/>
      <c r="K8" s="33"/>
      <c r="L8" s="34" t="str">
        <f>'1'!L8</f>
        <v>Sep 22 - Ene 23</v>
      </c>
      <c r="M8" s="34"/>
      <c r="N8" s="34"/>
    </row>
    <row r="10" spans="1:14" x14ac:dyDescent="0.2">
      <c r="A10" s="4" t="s">
        <v>8</v>
      </c>
      <c r="B10" s="34" t="str">
        <f>'1'!B10</f>
        <v>Ing. Victor Palma Cruz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2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x14ac:dyDescent="0.2">
      <c r="A14" s="9" t="str">
        <f>'1'!A14</f>
        <v>Sensores y actuadores</v>
      </c>
      <c r="B14" s="9"/>
      <c r="C14" s="9" t="str">
        <f>'1'!C14</f>
        <v>711C</v>
      </c>
      <c r="D14" s="9" t="str">
        <f>'1'!D14</f>
        <v>IMCT</v>
      </c>
      <c r="E14" s="9">
        <f>'1'!E14</f>
        <v>2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">
      <c r="A15" s="9" t="str">
        <f>'1'!A15</f>
        <v>Microcontroladores</v>
      </c>
      <c r="B15" s="9"/>
      <c r="C15" s="9" t="str">
        <f>'1'!C15</f>
        <v>711C</v>
      </c>
      <c r="D15" s="9" t="str">
        <f>'1'!D15</f>
        <v>IMCT</v>
      </c>
      <c r="E15" s="9">
        <f>'1'!E15</f>
        <v>1</v>
      </c>
      <c r="F15" s="9"/>
      <c r="G15" s="9"/>
      <c r="H15" s="10">
        <f t="shared" si="0"/>
        <v>0</v>
      </c>
      <c r="I15" s="9">
        <f t="shared" si="1"/>
        <v>1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">
      <c r="A16" s="9">
        <f>'1'!A16</f>
        <v>0</v>
      </c>
      <c r="B16" s="9"/>
      <c r="C16" s="9">
        <f>'1'!C16</f>
        <v>0</v>
      </c>
      <c r="D16" s="9">
        <f>'1'!D16</f>
        <v>0</v>
      </c>
      <c r="E16" s="9">
        <f>'1'!E16</f>
        <v>0</v>
      </c>
      <c r="F16" s="9"/>
      <c r="G16" s="9"/>
      <c r="H16" s="10" t="e">
        <f t="shared" si="0"/>
        <v>#DIV/0!</v>
      </c>
      <c r="I16" s="9">
        <f t="shared" si="1"/>
        <v>0</v>
      </c>
      <c r="J16" s="10" t="e">
        <f t="shared" si="2"/>
        <v>#DIV/0!</v>
      </c>
      <c r="K16" s="9"/>
      <c r="L16" s="10" t="e">
        <f t="shared" si="3"/>
        <v>#DIV/0!</v>
      </c>
      <c r="M16" s="9"/>
      <c r="N16" s="15"/>
    </row>
    <row r="17" spans="1:14" s="11" customFormat="1" x14ac:dyDescent="0.2">
      <c r="A17" s="9">
        <f>'1'!A17</f>
        <v>0</v>
      </c>
      <c r="B17" s="9"/>
      <c r="C17" s="9">
        <f>'1'!C17</f>
        <v>0</v>
      </c>
      <c r="D17" s="9">
        <f>'1'!D17</f>
        <v>0</v>
      </c>
      <c r="E17" s="9">
        <f>'1'!E17</f>
        <v>0</v>
      </c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3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3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">
      <c r="A32" s="12"/>
    </row>
    <row r="33" spans="1:10" x14ac:dyDescent="0.2">
      <c r="B33" s="37" t="s">
        <v>27</v>
      </c>
      <c r="C33" s="37"/>
      <c r="D33" s="37"/>
      <c r="G33" s="22" t="s">
        <v>28</v>
      </c>
      <c r="H33" s="22"/>
      <c r="I33" s="22"/>
      <c r="J33" s="22"/>
    </row>
    <row r="34" spans="1:10" ht="62.25" customHeight="1" x14ac:dyDescent="0.2">
      <c r="B34" s="38"/>
      <c r="C34" s="38"/>
      <c r="D34" s="38"/>
      <c r="G34" s="34"/>
      <c r="H34" s="34"/>
      <c r="I34" s="34"/>
      <c r="J34" s="34"/>
    </row>
    <row r="35" spans="1:10" hidden="1" x14ac:dyDescent="0.2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"/>
    <row r="37" spans="1:10" ht="45" customHeight="1" x14ac:dyDescent="0.2">
      <c r="B37" s="40" t="str">
        <f>B10</f>
        <v>Ing. Victor Palma Cruz</v>
      </c>
      <c r="C37" s="40"/>
      <c r="D37" s="40"/>
      <c r="E37" s="13"/>
      <c r="F37" s="13"/>
      <c r="G37" s="40"/>
      <c r="H37" s="40"/>
      <c r="I37" s="40"/>
      <c r="J37" s="4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HP</cp:lastModifiedBy>
  <cp:revision/>
  <dcterms:created xsi:type="dcterms:W3CDTF">2021-11-22T14:45:25Z</dcterms:created>
  <dcterms:modified xsi:type="dcterms:W3CDTF">2023-02-07T07:38:28Z</dcterms:modified>
  <cp:category/>
  <cp:contentStatus/>
</cp:coreProperties>
</file>