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GESTION\Documents\DOCUMENTOS 2022\AGOSTO2022-ENERO2023\SGI\AKCF\"/>
    </mc:Choice>
  </mc:AlternateContent>
  <bookViews>
    <workbookView xWindow="0" yWindow="0" windowWidth="15345" windowHeight="435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I14" i="25"/>
  <c r="J14" i="25" s="1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I15" i="24"/>
  <c r="J15" i="24" s="1"/>
  <c r="I14" i="24"/>
  <c r="J14" i="24" s="1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I14" i="23"/>
  <c r="J14" i="23" s="1"/>
  <c r="B10" i="23"/>
  <c r="B37" i="23" s="1"/>
  <c r="L8" i="23"/>
  <c r="H8" i="23"/>
  <c r="E8" i="23"/>
  <c r="L15" i="22"/>
  <c r="A16" i="22"/>
  <c r="C16" i="22"/>
  <c r="D16" i="22"/>
  <c r="E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I25" i="22"/>
  <c r="J25" i="22" s="1"/>
  <c r="H25" i="22"/>
  <c r="L24" i="22"/>
  <c r="H24" i="22"/>
  <c r="L23" i="22"/>
  <c r="I23" i="22"/>
  <c r="J23" i="22" s="1"/>
  <c r="L21" i="22"/>
  <c r="I21" i="22"/>
  <c r="J21" i="22" s="1"/>
  <c r="H21" i="22"/>
  <c r="I20" i="22"/>
  <c r="J20" i="22" s="1"/>
  <c r="H20" i="22"/>
  <c r="L19" i="22"/>
  <c r="H19" i="22"/>
  <c r="L17" i="22"/>
  <c r="I17" i="22"/>
  <c r="J17" i="22" s="1"/>
  <c r="L16" i="22"/>
  <c r="I16" i="22"/>
  <c r="J16" i="22" s="1"/>
  <c r="H16" i="22"/>
  <c r="H15" i="22"/>
  <c r="I14" i="22"/>
  <c r="J14" i="22" s="1"/>
  <c r="B37" i="10"/>
  <c r="N28" i="10"/>
  <c r="M28" i="10"/>
  <c r="K28" i="10"/>
  <c r="G28" i="10"/>
  <c r="F28" i="10"/>
  <c r="E28" i="10"/>
  <c r="I15" i="22" l="1"/>
  <c r="J1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<sst xmlns="http://schemas.openxmlformats.org/spreadsheetml/2006/main" count="165" uniqueCount="38">
  <si>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</si>
  <si>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</si>
  <si>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</si>
  <si>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</si>
  <si>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</si>
  <si>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</si>
  <si>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</si>
  <si>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</si>
  <si>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</si>
  <si>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</si>
  <si>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</si>
  <si>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</si>
  <si>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</si>
  <si>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</si>
  <si>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</si>
  <si>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</si>
  <si>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</si>
  <si>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</si>
  <si>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</si>
  <si>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</si>
  <si>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</si>
  <si>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</si>
  <si>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</si>
  <si>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</si>
  <si>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</si>
  <si>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</si>
  <si>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</si>
  <si>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</si>
  <si>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</si>
  <si>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</si>
  <si>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</si>
  <si>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</si>
  <si>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</si>
  <si>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</si>
  <si>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SEP2022-ENER2023</t>
  </si>
  <si>
    <t xml:space="preserve">ANA KARENINA CORDOBA FERMAN </t>
  </si>
  <si>
    <t>GESTION ESTRATÉGICA</t>
  </si>
  <si>
    <t>707-B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</si>
</sst>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E23" sqref="E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1</v>
      </c>
      <c r="G8" s="4" t="s">
        <v>6</v>
      </c>
      <c r="H8" s="5">
        <v>1</v>
      </c>
      <c r="I8" s="34" t="s">
        <v>7</v>
      </c>
      <c r="J8" s="34"/>
      <c r="K8" s="34"/>
      <c r="L8" s="28" t="s">
        <v>34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">
        <v>36</v>
      </c>
      <c r="B14" s="9" t="s">
        <v>21</v>
      </c>
      <c r="C14" s="9" t="s">
        <v>37</v>
      </c>
      <c r="D14" s="9" t="s">
        <v>31</v>
      </c>
      <c r="E14" s="9">
        <v>19</v>
      </c>
      <c r="F14" s="9">
        <v>18</v>
      </c>
      <c r="G14" s="9">
        <v>0</v>
      </c>
      <c r="H14" s="10"/>
      <c r="I14" s="9">
        <f t="shared" ref="I14:I15" si="0">(E14-SUM(F14:G14))-K14</f>
        <v>1</v>
      </c>
      <c r="J14" s="10"/>
      <c r="K14" s="9">
        <v>0</v>
      </c>
      <c r="L14" s="10">
        <v>0</v>
      </c>
      <c r="M14" s="9">
        <v>87.3</v>
      </c>
      <c r="N14" s="15">
        <v>0.95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</v>
      </c>
      <c r="F28" s="17">
        <f>SUM(F14:F27)</f>
        <v>18</v>
      </c>
      <c r="G28" s="17">
        <f>SUM(G14:G27)</f>
        <v>0</v>
      </c>
      <c r="H28" s="18">
        <f>SUM(F28:G28)/E28</f>
        <v>0.94736842105263153</v>
      </c>
      <c r="I28" s="17">
        <f t="shared" ref="I16:I28" si="1">(E28-SUM(F28:G28))-K28</f>
        <v>1</v>
      </c>
      <c r="J28" s="18">
        <f t="shared" ref="J16:J28" si="2">I28/E28</f>
        <v>5.2631578947368418E-2</v>
      </c>
      <c r="K28" s="17">
        <f>SUM(K14:K27)</f>
        <v>0</v>
      </c>
      <c r="L28" s="18">
        <f t="shared" ref="L16:L28" si="3">K28/E28</f>
        <v>0</v>
      </c>
      <c r="M28" s="17">
        <f>AVERAGE(M14:M27)</f>
        <v>87.3</v>
      </c>
      <c r="N28" s="19">
        <f>AVERAGE(N14:N27)</f>
        <v>0.95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 xml:space="preserve">ANA KARENINA CORDOBA FERMAN 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SEP2022-ENER2023</v>
      </c>
      <c r="M8" s="28"/>
      <c r="N8" s="28"/>
    </row>
    <row r="10" spans="1:14" x14ac:dyDescent="0.2">
      <c r="A10" s="4" t="s">
        <v>8</v>
      </c>
      <c r="B10" s="28" t="str">
        <f>'1'!B10</f>
        <v xml:space="preserve">ANA KARENINA CORDOBA FERMAN 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 xml:space="preserve">ANA KARENINA CORDOBA FERMAN 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J16" sqref="J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SEP2022-ENER2023</v>
      </c>
      <c r="M8" s="28"/>
      <c r="N8" s="28"/>
    </row>
    <row r="10" spans="1:14" x14ac:dyDescent="0.2">
      <c r="A10" s="4" t="s">
        <v>8</v>
      </c>
      <c r="B10" s="28" t="str">
        <f>'1'!B10</f>
        <v xml:space="preserve">ANA KARENINA CORDOBA FERMAN 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 xml:space="preserve">ANA KARENINA CORDOBA FERMAN 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E16" sqref="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SEP2022-ENER2023</v>
      </c>
      <c r="M8" s="28"/>
      <c r="N8" s="28"/>
    </row>
    <row r="10" spans="1:14" x14ac:dyDescent="0.2">
      <c r="A10" s="4" t="s">
        <v>8</v>
      </c>
      <c r="B10" s="28" t="str">
        <f>'1'!B10</f>
        <v xml:space="preserve">ANA KARENINA CORDOBA FERMAN 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 xml:space="preserve">ANA KARENINA CORDOBA FERMAN 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1</v>
      </c>
      <c r="C8" s="28"/>
      <c r="D8" s="14" t="s">
        <v>5</v>
      </c>
      <c r="E8" s="20">
        <v>2</v>
      </c>
      <c r="F8"/>
      <c r="G8" s="4" t="s">
        <v>6</v>
      </c>
      <c r="H8" s="20">
        <v>1</v>
      </c>
      <c r="I8" s="34" t="s">
        <v>7</v>
      </c>
      <c r="J8" s="34"/>
      <c r="K8" s="34"/>
      <c r="L8" s="28" t="str">
        <f>'1'!L8</f>
        <v>SEP2022-ENER2023</v>
      </c>
      <c r="M8" s="28"/>
      <c r="N8" s="28"/>
    </row>
    <row r="10" spans="1:14" x14ac:dyDescent="0.2">
      <c r="A10" s="4" t="s">
        <v>8</v>
      </c>
      <c r="B10" s="28" t="s">
        <v>30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SERVANDO BELLI IXBA</v>
      </c>
      <c r="C37" s="22"/>
      <c r="D37" s="22"/>
      <c r="E37" s="13"/>
      <c r="F37" s="13"/>
      <c r="G37" s="40" t="s">
        <v>33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GESTION</cp:lastModifiedBy>
  <cp:revision/>
  <dcterms:created xsi:type="dcterms:W3CDTF">2021-11-22T14:45:25Z</dcterms:created>
  <dcterms:modified xsi:type="dcterms:W3CDTF">2022-11-09T00:01:30Z</dcterms:modified>
  <cp:category/>
  <cp:contentStatus/>
</cp:coreProperties>
</file>