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PTIEMBRE-ENERO 2023\SGI\REPORTE 1\"/>
    </mc:Choice>
  </mc:AlternateContent>
  <bookViews>
    <workbookView xWindow="0" yWindow="0" windowWidth="19200" windowHeight="813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8" i="23" l="1"/>
  <c r="A18" i="22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J18" i="23" s="1"/>
  <c r="D18" i="23"/>
  <c r="C18" i="23"/>
  <c r="E17" i="23"/>
  <c r="J17" i="23" s="1"/>
  <c r="D17" i="23"/>
  <c r="A17" i="23"/>
  <c r="E16" i="23"/>
  <c r="J16" i="23" s="1"/>
  <c r="D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J15" i="22" s="1"/>
  <c r="A16" i="22"/>
  <c r="D16" i="22"/>
  <c r="E16" i="22"/>
  <c r="L16" i="22" s="1"/>
  <c r="A17" i="22"/>
  <c r="D17" i="22"/>
  <c r="E17" i="22"/>
  <c r="J17" i="22" s="1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I23" i="22" s="1"/>
  <c r="J23" i="22" s="1"/>
  <c r="A24" i="22"/>
  <c r="C24" i="22"/>
  <c r="D24" i="22"/>
  <c r="E24" i="22"/>
  <c r="L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L25" i="22"/>
  <c r="H25" i="22"/>
  <c r="L20" i="22"/>
  <c r="I19" i="22"/>
  <c r="J19" i="22" s="1"/>
  <c r="H17" i="22"/>
  <c r="J16" i="22"/>
  <c r="H15" i="22"/>
  <c r="J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L14" i="10"/>
  <c r="L17" i="22" l="1"/>
  <c r="H20" i="22"/>
  <c r="I24" i="22"/>
  <c r="J24" i="22" s="1"/>
  <c r="I21" i="22"/>
  <c r="J21" i="22" s="1"/>
  <c r="H23" i="22"/>
  <c r="L23" i="22"/>
  <c r="L15" i="22"/>
  <c r="H16" i="22"/>
  <c r="H19" i="22"/>
  <c r="H21" i="22"/>
  <c r="H24" i="22"/>
  <c r="H27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J18" i="22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<sst xmlns="http://schemas.openxmlformats.org/spreadsheetml/2006/main" count="190" uniqueCount="44">
  <si>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</si>
  <si>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</si>
  <si>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</si>
  <si>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</si>
  <si>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</si>
  <si>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</si>
  <si>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</si>
  <si>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</si>
  <si>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</si>
  <si>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</si>
  <si>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</si>
  <si>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</si>
  <si>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</si>
  <si>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</si>
  <si>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</si>
  <si>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</si>
  <si>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</si>
  <si>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</si>
  <si>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</si>
  <si>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</si>
  <si>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</si>
  <si>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</si>
  <si>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</si>
  <si>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</si>
  <si>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</si>
  <si>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</si>
  <si>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</si>
  <si>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</si>
  <si>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</si>
  <si>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</si>
  <si>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</si>
  <si>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SEPTIEMBRE 22-ENERO 23</t>
  </si>
  <si>
    <t>YARI DE LA LUZ ALFARO CARVAJAL</t>
  </si>
  <si>
    <t>IGE</t>
  </si>
  <si>
    <t>C.P. ANA KARENINA CORDOBA FERMAN</t>
  </si>
  <si>
    <t>I.I. YARI DE LA LUZ ALFARO CARVAJAL</t>
  </si>
  <si>
    <t>INVESTIGACIÓN DE OPERACIONES</t>
  </si>
  <si>
    <t>407 A</t>
  </si>
  <si>
    <t>INGENIERIA DE PROCESOS</t>
  </si>
  <si>
    <t>507 A</t>
  </si>
  <si>
    <t>GESTIÓN DE LA PRODUCCIÓN II</t>
  </si>
  <si>
    <t>707 A</t>
  </si>
  <si>
    <t>CALIDAD APLICADA A LA GESTIÓN EMPRESARIAL</t>
  </si>
  <si>
    <t>707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</si>
</sst>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zoomScaleSheetLayoutView="100" workbookViewId="0">
      <selection activeCell="P9" sqref="P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4</v>
      </c>
      <c r="I8" s="36" t="s">
        <v>7</v>
      </c>
      <c r="J8" s="36"/>
      <c r="K8" s="36"/>
      <c r="L8" s="30" t="s">
        <v>31</v>
      </c>
      <c r="M8" s="30"/>
      <c r="N8" s="30"/>
    </row>
    <row r="10" spans="1:17" x14ac:dyDescent="0.2">
      <c r="A10" s="4" t="s">
        <v>8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Q13" s="22"/>
    </row>
    <row r="14" spans="1:17" s="11" customFormat="1" ht="25.5" x14ac:dyDescent="0.2">
      <c r="A14" s="8" t="s">
        <v>36</v>
      </c>
      <c r="B14" s="9" t="s">
        <v>21</v>
      </c>
      <c r="C14" s="9" t="s">
        <v>37</v>
      </c>
      <c r="D14" s="9" t="s">
        <v>33</v>
      </c>
      <c r="E14" s="9">
        <v>5</v>
      </c>
      <c r="F14" s="9">
        <v>4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77</v>
      </c>
      <c r="N14" s="15">
        <v>0.8</v>
      </c>
    </row>
    <row r="15" spans="1:17" s="11" customFormat="1" ht="25.5" x14ac:dyDescent="0.2">
      <c r="A15" s="8" t="s">
        <v>38</v>
      </c>
      <c r="B15" s="9" t="s">
        <v>21</v>
      </c>
      <c r="C15" s="9" t="s">
        <v>39</v>
      </c>
      <c r="D15" s="9" t="s">
        <v>33</v>
      </c>
      <c r="E15" s="9">
        <v>17</v>
      </c>
      <c r="F15" s="9">
        <v>16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94</v>
      </c>
      <c r="N15" s="15">
        <v>0.94</v>
      </c>
    </row>
    <row r="16" spans="1:17" s="11" customFormat="1" ht="25.5" x14ac:dyDescent="0.2">
      <c r="A16" s="8" t="s">
        <v>40</v>
      </c>
      <c r="B16" s="9" t="s">
        <v>21</v>
      </c>
      <c r="C16" s="9" t="s">
        <v>41</v>
      </c>
      <c r="D16" s="9" t="s">
        <v>33</v>
      </c>
      <c r="E16" s="9">
        <v>29</v>
      </c>
      <c r="F16" s="9">
        <v>29</v>
      </c>
      <c r="G16" s="9"/>
      <c r="H16" s="10"/>
      <c r="I16" s="9">
        <f t="shared" ref="I16:I28" si="1">(E16-SUM(F16:G16))-K16</f>
        <v>0</v>
      </c>
      <c r="J16" s="10"/>
      <c r="K16" s="9">
        <v>0</v>
      </c>
      <c r="L16" s="10">
        <f t="shared" si="0"/>
        <v>0</v>
      </c>
      <c r="M16" s="9">
        <v>98</v>
      </c>
      <c r="N16" s="15">
        <v>0.7</v>
      </c>
    </row>
    <row r="17" spans="1:16" s="11" customFormat="1" ht="25.5" x14ac:dyDescent="0.2">
      <c r="A17" s="8" t="s">
        <v>42</v>
      </c>
      <c r="B17" s="9" t="s">
        <v>21</v>
      </c>
      <c r="C17" s="9" t="s">
        <v>41</v>
      </c>
      <c r="D17" s="9" t="s">
        <v>33</v>
      </c>
      <c r="E17" s="9">
        <v>28</v>
      </c>
      <c r="F17" s="9">
        <v>28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99</v>
      </c>
      <c r="N17" s="15">
        <v>0.82</v>
      </c>
    </row>
    <row r="18" spans="1:16" s="11" customFormat="1" ht="25.5" x14ac:dyDescent="0.2">
      <c r="A18" s="8" t="s">
        <v>42</v>
      </c>
      <c r="B18" s="9" t="s">
        <v>21</v>
      </c>
      <c r="C18" s="9" t="s">
        <v>43</v>
      </c>
      <c r="D18" s="9" t="s">
        <v>33</v>
      </c>
      <c r="E18" s="9">
        <v>22</v>
      </c>
      <c r="F18" s="9">
        <v>22</v>
      </c>
      <c r="G18" s="9"/>
      <c r="H18" s="10"/>
      <c r="I18" s="9">
        <f t="shared" si="1"/>
        <v>0</v>
      </c>
      <c r="J18" s="10"/>
      <c r="K18" s="9">
        <v>0</v>
      </c>
      <c r="L18" s="10">
        <f t="shared" si="0"/>
        <v>0</v>
      </c>
      <c r="M18" s="9">
        <v>99</v>
      </c>
      <c r="N18" s="15">
        <v>0.77</v>
      </c>
    </row>
    <row r="19" spans="1:16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99</v>
      </c>
      <c r="G28" s="17">
        <f>SUM(G14:G27)</f>
        <v>0</v>
      </c>
      <c r="H28" s="18"/>
      <c r="I28" s="17">
        <f t="shared" si="1"/>
        <v>2</v>
      </c>
      <c r="J28" s="18"/>
      <c r="K28" s="17">
        <f>SUM(K14:K27)</f>
        <v>0</v>
      </c>
      <c r="L28" s="18">
        <f t="shared" si="0"/>
        <v>0</v>
      </c>
      <c r="M28" s="17">
        <f>AVERAGE(M14:M27)</f>
        <v>93.4</v>
      </c>
      <c r="N28" s="19">
        <f>AVERAGE(N14:N27)</f>
        <v>0.80599999999999983</v>
      </c>
    </row>
    <row r="30" spans="1:16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6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I.I. YARI DE LA LUZ ALFARO CARVAJAL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A5" sqref="A5:N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SEPTIEMBRE 22-ENERO 23</v>
      </c>
      <c r="M8" s="30"/>
      <c r="N8" s="30"/>
    </row>
    <row r="10" spans="1:14" x14ac:dyDescent="0.2">
      <c r="A10" s="4" t="s">
        <v>8</v>
      </c>
      <c r="B10" s="30" t="str">
        <f>'1'!B10</f>
        <v>I.I.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INVESTIGACIÓN DE OPERACIONES</v>
      </c>
      <c r="B14" s="9"/>
      <c r="C14" s="9" t="str">
        <f>'1'!C14</f>
        <v>407 A</v>
      </c>
      <c r="D14" s="9" t="str">
        <f>'1'!D14</f>
        <v>IGE</v>
      </c>
      <c r="E14" s="9">
        <f>'1'!E14</f>
        <v>5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INGENIERIA DE PROCESOS</v>
      </c>
      <c r="B15" s="9"/>
      <c r="C15" s="9" t="str">
        <f>'1'!C15</f>
        <v>507 A</v>
      </c>
      <c r="D15" s="9" t="str">
        <f>'1'!D15</f>
        <v>IGE</v>
      </c>
      <c r="E15" s="9">
        <f>'1'!E15</f>
        <v>17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GESTIÓN DE LA PRODUCCIÓN II</v>
      </c>
      <c r="B16" s="9"/>
      <c r="C16" s="9" t="s">
        <v>41</v>
      </c>
      <c r="D16" s="9" t="str">
        <f>'1'!D16</f>
        <v>IGE</v>
      </c>
      <c r="E16" s="9">
        <f>'1'!E16</f>
        <v>29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CALIDAD APLICADA A LA GESTIÓN EMPRESARIAL</v>
      </c>
      <c r="B17" s="9"/>
      <c r="C17" s="9" t="s">
        <v>41</v>
      </c>
      <c r="D17" s="9" t="str">
        <f>'1'!D17</f>
        <v>IGE</v>
      </c>
      <c r="E17" s="9">
        <f>'1'!E17</f>
        <v>28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CALIDAD APLICADA A LA GESTIÓN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22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101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I.I. YARI DE LA LUZ ALFARO CARVAJAL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16" sqref="P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SEPTIEMBRE 22-ENERO 23</v>
      </c>
      <c r="M8" s="30"/>
      <c r="N8" s="30"/>
    </row>
    <row r="10" spans="1:14" x14ac:dyDescent="0.2">
      <c r="A10" s="4" t="s">
        <v>8</v>
      </c>
      <c r="B10" s="30" t="str">
        <f>'1'!B10</f>
        <v>I.I.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INVESTIGACIÓN DE OPERACIONES</v>
      </c>
      <c r="B14" s="9"/>
      <c r="C14" s="9" t="str">
        <f>'1'!C14</f>
        <v>407 A</v>
      </c>
      <c r="D14" s="9" t="str">
        <f>'1'!D14</f>
        <v>IGE</v>
      </c>
      <c r="E14" s="9">
        <f>'1'!E14</f>
        <v>5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INGENIERIA DE PROCESOS</v>
      </c>
      <c r="B15" s="9"/>
      <c r="C15" s="9" t="str">
        <f>'1'!C15</f>
        <v>507 A</v>
      </c>
      <c r="D15" s="9" t="str">
        <f>'1'!D15</f>
        <v>IGE</v>
      </c>
      <c r="E15" s="9">
        <f>'1'!E15</f>
        <v>17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GESTIÓN DE LA PRODUCCIÓN II</v>
      </c>
      <c r="B16" s="9"/>
      <c r="C16" s="9" t="s">
        <v>41</v>
      </c>
      <c r="D16" s="9" t="str">
        <f>'1'!D16</f>
        <v>IGE</v>
      </c>
      <c r="E16" s="9">
        <f>'1'!E16</f>
        <v>29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CALIDAD APLICADA A LA GESTIÓN EMPRESARIAL</v>
      </c>
      <c r="B17" s="9"/>
      <c r="C17" s="9" t="s">
        <v>41</v>
      </c>
      <c r="D17" s="9" t="str">
        <f>'1'!D17</f>
        <v>IGE</v>
      </c>
      <c r="E17" s="9">
        <f>'1'!E17</f>
        <v>28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CALIDAD APLICADA A LA GESTIÓN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22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101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I.I. YARI DE LA LUZ ALFARO CARVAJAL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7" sqref="P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SEPTIEMBRE 22-ENERO 23</v>
      </c>
      <c r="M8" s="30"/>
      <c r="N8" s="30"/>
    </row>
    <row r="10" spans="1:14" x14ac:dyDescent="0.2">
      <c r="A10" s="4" t="s">
        <v>8</v>
      </c>
      <c r="B10" s="30" t="str">
        <f>'1'!B10</f>
        <v>I.I.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INVESTIGACIÓN DE OPERACIONES</v>
      </c>
      <c r="B14" s="9"/>
      <c r="C14" s="9" t="str">
        <f>'1'!C14</f>
        <v>407 A</v>
      </c>
      <c r="D14" s="9" t="str">
        <f>'1'!D14</f>
        <v>IGE</v>
      </c>
      <c r="E14" s="9">
        <f>'1'!E14</f>
        <v>5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INGENIERIA DE PROCESOS</v>
      </c>
      <c r="B15" s="9"/>
      <c r="C15" s="9" t="str">
        <f>'1'!C15</f>
        <v>507 A</v>
      </c>
      <c r="D15" s="9" t="str">
        <f>'1'!D15</f>
        <v>IGE</v>
      </c>
      <c r="E15" s="9">
        <f>'1'!E15</f>
        <v>17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GESTIÓN DE LA PRODUCCIÓN II</v>
      </c>
      <c r="B16" s="9"/>
      <c r="C16" s="9" t="str">
        <f>'1'!C16</f>
        <v>707 A</v>
      </c>
      <c r="D16" s="9" t="str">
        <f>'1'!D16</f>
        <v>IGE</v>
      </c>
      <c r="E16" s="9">
        <f>'1'!E16</f>
        <v>29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CALIDAD APLICADA A LA GESTIÓN EMPRESARIAL</v>
      </c>
      <c r="B17" s="9"/>
      <c r="C17" s="9" t="str">
        <f>'1'!C17</f>
        <v>707 A</v>
      </c>
      <c r="D17" s="9" t="str">
        <f>'1'!D17</f>
        <v>IGE</v>
      </c>
      <c r="E17" s="9">
        <f>'1'!E17</f>
        <v>28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CALIDAD APLICADA A LA GESTIÓN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22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101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I.I. YARI DE LA LUZ ALFARO CARVAJAL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110" zoomScaleNormal="110" zoomScaleSheetLayoutView="100" workbookViewId="0">
      <selection activeCell="I19" sqref="I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1</v>
      </c>
      <c r="C8" s="30"/>
      <c r="D8" s="14" t="s">
        <v>5</v>
      </c>
      <c r="E8" s="20">
        <v>5</v>
      </c>
      <c r="F8"/>
      <c r="G8" s="4" t="s">
        <v>6</v>
      </c>
      <c r="H8" s="20">
        <v>4</v>
      </c>
      <c r="I8" s="36" t="s">
        <v>7</v>
      </c>
      <c r="J8" s="36"/>
      <c r="K8" s="36"/>
      <c r="L8" s="30" t="s">
        <v>31</v>
      </c>
      <c r="M8" s="30"/>
      <c r="N8" s="30"/>
    </row>
    <row r="10" spans="1:14" x14ac:dyDescent="0.2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INVESTIGACIÓN DE OPERACIONES</v>
      </c>
      <c r="B14" s="9"/>
      <c r="C14" s="9" t="str">
        <f>'1'!C14</f>
        <v>407 A</v>
      </c>
      <c r="D14" s="9" t="str">
        <f>'1'!D14</f>
        <v>IGE</v>
      </c>
      <c r="E14" s="9">
        <f>'1'!E14</f>
        <v>5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INGENIERIA DE PROCESOS</v>
      </c>
      <c r="B15" s="9"/>
      <c r="C15" s="9" t="str">
        <f>'1'!C15</f>
        <v>507 A</v>
      </c>
      <c r="D15" s="9" t="str">
        <f>'1'!D15</f>
        <v>IGE</v>
      </c>
      <c r="E15" s="9">
        <f>'1'!E15</f>
        <v>17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GESTIÓN DE LA PRODUCCIÓN II</v>
      </c>
      <c r="B16" s="9"/>
      <c r="C16" s="9" t="str">
        <f>'1'!C16</f>
        <v>707 A</v>
      </c>
      <c r="D16" s="9" t="str">
        <f>'1'!D16</f>
        <v>IGE</v>
      </c>
      <c r="E16" s="9">
        <f>'1'!E16</f>
        <v>29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CALIDAD APLICADA A LA GESTIÓN EMPRESARIAL</v>
      </c>
      <c r="B17" s="9"/>
      <c r="C17" s="9" t="str">
        <f>'1'!C17</f>
        <v>707 A</v>
      </c>
      <c r="D17" s="9" t="str">
        <f>'1'!D17</f>
        <v>IGE</v>
      </c>
      <c r="E17" s="9">
        <f>'1'!E17</f>
        <v>28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CALIDAD APLICADA A LA GESTIÓN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22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101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42" t="str">
        <f>B10</f>
        <v>YARI DE LA LUZ ALFARO CARVAJAL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Administrador</cp:lastModifiedBy>
  <cp:revision/>
  <dcterms:created xsi:type="dcterms:W3CDTF">2021-11-22T14:45:25Z</dcterms:created>
  <dcterms:modified xsi:type="dcterms:W3CDTF">2022-10-21T16:46:51Z</dcterms:modified>
  <cp:category/>
  <cp:contentStatus/>
</cp:coreProperties>
</file>