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SGI\REPORTE 2\"/>
    </mc:Choice>
  </mc:AlternateContent>
  <bookViews>
    <workbookView xWindow="0" yWindow="0" windowWidth="19200" windowHeight="81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23" l="1"/>
  <c r="A18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D16" i="22"/>
  <c r="E16" i="22"/>
  <c r="L16" i="22" s="1"/>
  <c r="D17" i="22"/>
  <c r="D18" i="22"/>
  <c r="L18" i="22"/>
  <c r="L19" i="22"/>
  <c r="D20" i="22"/>
  <c r="I20" i="22"/>
  <c r="D21" i="22"/>
  <c r="L21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0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7" i="22" l="1"/>
  <c r="I21" i="22"/>
  <c r="L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<sst xmlns="http://schemas.openxmlformats.org/spreadsheetml/2006/main" count="207" uniqueCount="48">
  <si>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</si>
  <si>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</si>
  <si>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</si>
  <si>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</si>
  <si>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</si>
  <si>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</si>
  <si>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</si>
  <si>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</si>
  <si>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</si>
  <si>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</si>
  <si>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</si>
  <si>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</si>
  <si>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</si>
  <si>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</si>
  <si>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</si>
  <si>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</si>
  <si>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</si>
  <si>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</si>
  <si>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</si>
  <si>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</si>
  <si>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</si>
  <si>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</si>
  <si>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</si>
  <si>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</si>
  <si>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</si>
  <si>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</si>
  <si>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</si>
  <si>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</si>
  <si>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</si>
  <si>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</si>
  <si>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</si>
  <si>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</si>
  <si>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</si>
  <si>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</si>
  <si>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</si>
  <si>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</si>
  <si>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</si>
  <si>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</si>
  <si>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</si>
  <si>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</si>
  <si>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GESTIÓN DE LA PRODUCCIÓN II</t>
  </si>
  <si>
    <t>707 A</t>
  </si>
  <si>
    <t>CALIDAD APLICADA A LA GESTIÓN EMPRESARIAL</t>
  </si>
  <si>
    <t>707 B</t>
  </si>
  <si>
    <t>II</t>
  </si>
  <si>
    <t>III</t>
  </si>
  <si>
    <t>707A</t>
  </si>
  <si>
    <t>707B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</si>
</sst>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7" zoomScaleNormal="100" zoomScaleSheetLayoutView="100" workbookViewId="0">
      <selection activeCell="P9" sqref="P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35" t="s">
        <v>31</v>
      </c>
      <c r="M8" s="35"/>
      <c r="N8" s="35"/>
    </row>
    <row r="10" spans="1:17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0.8</v>
      </c>
    </row>
    <row r="15" spans="1:17" s="11" customFormat="1" ht="25.5" x14ac:dyDescent="0.2">
      <c r="A15" s="8" t="s">
        <v>38</v>
      </c>
      <c r="B15" s="9" t="s">
        <v>21</v>
      </c>
      <c r="C15" s="9" t="s">
        <v>39</v>
      </c>
      <c r="D15" s="9" t="s">
        <v>33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94</v>
      </c>
      <c r="N15" s="15">
        <v>0.94</v>
      </c>
    </row>
    <row r="16" spans="1:17" s="11" customFormat="1" ht="25.5" x14ac:dyDescent="0.2">
      <c r="A16" s="8" t="s">
        <v>40</v>
      </c>
      <c r="B16" s="9" t="s">
        <v>21</v>
      </c>
      <c r="C16" s="9" t="s">
        <v>41</v>
      </c>
      <c r="D16" s="9" t="s">
        <v>33</v>
      </c>
      <c r="E16" s="9">
        <v>29</v>
      </c>
      <c r="F16" s="9">
        <v>29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0.7</v>
      </c>
    </row>
    <row r="17" spans="1:16" s="11" customFormat="1" ht="25.5" x14ac:dyDescent="0.2">
      <c r="A17" s="8" t="s">
        <v>42</v>
      </c>
      <c r="B17" s="9" t="s">
        <v>21</v>
      </c>
      <c r="C17" s="9" t="s">
        <v>41</v>
      </c>
      <c r="D17" s="9" t="s">
        <v>33</v>
      </c>
      <c r="E17" s="9">
        <v>28</v>
      </c>
      <c r="F17" s="9">
        <v>28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0.82</v>
      </c>
    </row>
    <row r="18" spans="1:16" s="11" customFormat="1" ht="25.5" x14ac:dyDescent="0.2">
      <c r="A18" s="8" t="s">
        <v>42</v>
      </c>
      <c r="B18" s="9" t="s">
        <v>21</v>
      </c>
      <c r="C18" s="9" t="s">
        <v>43</v>
      </c>
      <c r="D18" s="9" t="s">
        <v>33</v>
      </c>
      <c r="E18" s="9">
        <v>22</v>
      </c>
      <c r="F18" s="9">
        <v>22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99</v>
      </c>
      <c r="N18" s="15">
        <v>0.77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/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93.4</v>
      </c>
      <c r="N28" s="19">
        <f>AVERAGE(N14:N27)</f>
        <v>0.80599999999999983</v>
      </c>
    </row>
    <row r="30" spans="1:16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INVESTIGACIÓN DE OPERACIONES</v>
      </c>
      <c r="B14" s="9" t="s">
        <v>44</v>
      </c>
      <c r="C14" s="9" t="str">
        <f>'1'!C14</f>
        <v>407 A</v>
      </c>
      <c r="D14" s="9" t="str">
        <f>'1'!D14</f>
        <v>IGE</v>
      </c>
      <c r="E14" s="9">
        <f>'1'!E14</f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60</v>
      </c>
      <c r="N14" s="15">
        <v>0.6</v>
      </c>
    </row>
    <row r="15" spans="1:14" s="11" customFormat="1" x14ac:dyDescent="0.2">
      <c r="A15" s="9" t="str">
        <f>'1'!A15</f>
        <v>INGENIERIA DE PROCESOS</v>
      </c>
      <c r="B15" s="9" t="s">
        <v>44</v>
      </c>
      <c r="C15" s="9" t="str">
        <f>'1'!C15</f>
        <v>507 A</v>
      </c>
      <c r="D15" s="9" t="str">
        <f>'1'!D15</f>
        <v>IGE</v>
      </c>
      <c r="E15" s="9">
        <f>'1'!E15</f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0.94</v>
      </c>
    </row>
    <row r="16" spans="1:14" s="11" customFormat="1" x14ac:dyDescent="0.2">
      <c r="A16" s="9" t="str">
        <f>'1'!A16</f>
        <v>GESTIÓN DE LA PRODUCCIÓN II</v>
      </c>
      <c r="B16" s="9" t="s">
        <v>44</v>
      </c>
      <c r="C16" s="9" t="s">
        <v>41</v>
      </c>
      <c r="D16" s="9" t="str">
        <f>'1'!D16</f>
        <v>IGE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0.83</v>
      </c>
    </row>
    <row r="17" spans="1:14" s="11" customFormat="1" x14ac:dyDescent="0.2">
      <c r="A17" s="9" t="s">
        <v>40</v>
      </c>
      <c r="B17" s="9" t="s">
        <v>45</v>
      </c>
      <c r="C17" s="9" t="s">
        <v>41</v>
      </c>
      <c r="D17" s="9" t="str">
        <f>'1'!D17</f>
        <v>IGE</v>
      </c>
      <c r="E17" s="9">
        <v>29</v>
      </c>
      <c r="F17" s="9">
        <v>29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0.86</v>
      </c>
    </row>
    <row r="18" spans="1:14" s="11" customFormat="1" ht="25.5" x14ac:dyDescent="0.2">
      <c r="A18" s="9" t="str">
        <f>'1'!A18</f>
        <v>CALIDAD APLICADA A LA GESTIÓN EMPRESARIAL</v>
      </c>
      <c r="B18" s="9" t="s">
        <v>44</v>
      </c>
      <c r="C18" s="9" t="s">
        <v>46</v>
      </c>
      <c r="D18" s="9" t="str">
        <f>'1'!D18</f>
        <v>IGE</v>
      </c>
      <c r="E18" s="9">
        <v>28</v>
      </c>
      <c r="F18" s="9">
        <v>27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92</v>
      </c>
      <c r="N18" s="15">
        <v>0.82</v>
      </c>
    </row>
    <row r="19" spans="1:14" s="11" customFormat="1" ht="25.5" x14ac:dyDescent="0.2">
      <c r="A19" s="9" t="s">
        <v>42</v>
      </c>
      <c r="B19" s="9" t="s">
        <v>45</v>
      </c>
      <c r="C19" s="9" t="s">
        <v>46</v>
      </c>
      <c r="D19" s="9" t="s">
        <v>33</v>
      </c>
      <c r="E19" s="9">
        <v>28</v>
      </c>
      <c r="F19" s="9">
        <v>27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95</v>
      </c>
      <c r="N19" s="15">
        <v>0.96</v>
      </c>
    </row>
    <row r="20" spans="1:14" s="11" customFormat="1" ht="25.5" x14ac:dyDescent="0.2">
      <c r="A20" s="9" t="s">
        <v>42</v>
      </c>
      <c r="B20" s="9" t="s">
        <v>44</v>
      </c>
      <c r="C20" s="9" t="s">
        <v>47</v>
      </c>
      <c r="D20" s="9">
        <f>'1'!D20</f>
        <v>0</v>
      </c>
      <c r="E20" s="9">
        <v>22</v>
      </c>
      <c r="F20" s="9">
        <v>22</v>
      </c>
      <c r="G20" s="9"/>
      <c r="H20" s="10"/>
      <c r="I20" s="9">
        <f t="shared" ref="I19:I28" si="1">(E20-SUM(F20:G20))-K20</f>
        <v>0</v>
      </c>
      <c r="J20" s="10"/>
      <c r="K20" s="9">
        <v>0</v>
      </c>
      <c r="L20" s="10">
        <f t="shared" si="0"/>
        <v>0</v>
      </c>
      <c r="M20" s="9">
        <v>97</v>
      </c>
      <c r="N20" s="15">
        <v>0.68</v>
      </c>
    </row>
    <row r="21" spans="1:14" s="11" customFormat="1" ht="25.5" x14ac:dyDescent="0.2">
      <c r="A21" s="9" t="s">
        <v>42</v>
      </c>
      <c r="B21" s="9" t="s">
        <v>45</v>
      </c>
      <c r="C21" s="9" t="s">
        <v>47</v>
      </c>
      <c r="D21" s="9">
        <f>'1'!D21</f>
        <v>0</v>
      </c>
      <c r="E21" s="9">
        <v>22</v>
      </c>
      <c r="F21" s="9">
        <v>22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97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180</v>
      </c>
      <c r="F28" s="17">
        <f>SUM(F14:F27)</f>
        <v>176</v>
      </c>
      <c r="G28" s="17">
        <f>SUM(G14:G27)</f>
        <v>0</v>
      </c>
      <c r="H28" s="18">
        <f>SUM(F28:G28)/E28</f>
        <v>0.97777777777777775</v>
      </c>
      <c r="I28" s="17">
        <f t="shared" si="1"/>
        <v>4</v>
      </c>
      <c r="J28" s="18">
        <f t="shared" ref="J14:J28" si="2">I28/E28</f>
        <v>2.2222222222222223E-2</v>
      </c>
      <c r="K28" s="17">
        <f>SUM(K14:K27)</f>
        <v>0</v>
      </c>
      <c r="L28" s="18">
        <f t="shared" si="0"/>
        <v>0</v>
      </c>
      <c r="M28" s="17">
        <f>AVERAGE(M14:M27)</f>
        <v>91.25</v>
      </c>
      <c r="N28" s="19">
        <f>AVERAGE(N14:N27)</f>
        <v>0.81374999999999997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">
        <v>41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">
        <v>41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I.I. YARI DE LA LUZ ALFARO CARVAJAL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1</v>
      </c>
      <c r="C8" s="35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35" t="s">
        <v>31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2" t="str">
        <f>B10</f>
        <v>YARI DE LA LUZ ALFARO CARVAJAL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2022-11-04T22:04:04Z</dcterms:modified>
  <cp:category/>
  <cp:contentStatus/>
</cp:coreProperties>
</file>