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2.Reporte Parcial.03.05.2023\"/>
    </mc:Choice>
  </mc:AlternateContent>
  <xr:revisionPtr revIDLastSave="0" documentId="13_ncr:1_{334EFABB-634F-49A6-BFFF-F4FE053D017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L17" i="22"/>
  <c r="I15" i="22"/>
  <c r="I14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<sst xmlns="http://schemas.openxmlformats.org/spreadsheetml/2006/main" count="203" uniqueCount="55">
  <si>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</si>
  <si>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</si>
  <si>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</si>
  <si>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</si>
  <si>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</si>
  <si>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</si>
  <si>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</si>
  <si>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</si>
  <si>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</si>
  <si>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</si>
  <si>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</si>
  <si>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</si>
  <si>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</si>
  <si>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</si>
  <si>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</si>
  <si>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</si>
  <si>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</si>
  <si>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</si>
  <si>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</si>
  <si>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</si>
  <si>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</si>
  <si>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</si>
  <si>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</si>
  <si>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</si>
  <si>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</si>
  <si>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</si>
  <si>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</si>
  <si>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</si>
  <si>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</si>
  <si>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</si>
  <si>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</si>
  <si>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</si>
  <si>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</si>
  <si>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</si>
  <si>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</si>
  <si>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</si>
  <si>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</si>
  <si>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</si>
  <si>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</si>
  <si>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</si>
  <si>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</si>
  <si>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</si>
  <si>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</si>
  <si>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</si>
  <si>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</si>
  <si>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Sistemas de Manufactura</t>
  </si>
  <si>
    <t>601-B</t>
  </si>
  <si>
    <t>801-A</t>
  </si>
  <si>
    <t>Sistemas de Control Numerico</t>
  </si>
  <si>
    <t>801-B</t>
  </si>
  <si>
    <t>Proyectos de Manufactura</t>
  </si>
  <si>
    <t>Administración del Mantenimiento</t>
  </si>
  <si>
    <t>Introducción a la  Industria 4.0</t>
  </si>
  <si>
    <t>FEBRERO-JULIO 2023</t>
  </si>
  <si>
    <t>MII. MARIA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</si>
</sst>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53</v>
      </c>
      <c r="M8" s="34"/>
      <c r="N8" s="34"/>
    </row>
    <row r="10" spans="1:14" x14ac:dyDescent="0.25">
      <c r="A10" s="4" t="s">
        <v>44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52</v>
      </c>
      <c r="B15" s="9" t="s">
        <v>21</v>
      </c>
      <c r="C15" s="9" t="s">
        <v>47</v>
      </c>
      <c r="D15" s="9" t="s">
        <v>32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95.7</v>
      </c>
      <c r="N15" s="15">
        <v>0.6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32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84</v>
      </c>
      <c r="N16" s="15">
        <v>0.68</v>
      </c>
    </row>
    <row r="17" spans="1:14" s="11" customFormat="1" ht="26.4" x14ac:dyDescent="0.25">
      <c r="A17" s="8" t="s">
        <v>50</v>
      </c>
      <c r="B17" s="9" t="s">
        <v>21</v>
      </c>
      <c r="C17" s="9" t="s">
        <v>49</v>
      </c>
      <c r="D17" s="9" t="s">
        <v>32</v>
      </c>
      <c r="E17" s="9">
        <v>36</v>
      </c>
      <c r="F17" s="9">
        <v>30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78</v>
      </c>
      <c r="N17" s="15">
        <v>0.83</v>
      </c>
    </row>
    <row r="18" spans="1:14" s="11" customFormat="1" ht="26.4" x14ac:dyDescent="0.25">
      <c r="A18" s="8" t="s">
        <v>51</v>
      </c>
      <c r="B18" s="9" t="s">
        <v>21</v>
      </c>
      <c r="C18" s="9" t="s">
        <v>46</v>
      </c>
      <c r="D18" s="9" t="s">
        <v>32</v>
      </c>
      <c r="E18" s="9"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/>
      <c r="M28" s="17">
        <f>AVERAGE(M14:M27)</f>
        <v>88.94</v>
      </c>
      <c r="N28" s="19">
        <f>AVERAGE(N14:N27)</f>
        <v>0.78200000000000003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 t="s">
        <v>54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Sistemas de Manufactura</v>
      </c>
      <c r="B14" s="9" t="s">
        <v>34</v>
      </c>
      <c r="C14" s="9" t="str">
        <f>'1'!C14</f>
        <v>601-B</v>
      </c>
      <c r="D14" s="9" t="str">
        <f>'1'!D14</f>
        <v>IIND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90.8</v>
      </c>
      <c r="N14" s="15">
        <v>0.7</v>
      </c>
    </row>
    <row r="15" spans="1:14" s="11" customFormat="1" ht="26.4" x14ac:dyDescent="0.25">
      <c r="A15" s="21" t="str">
        <f>'1'!A15</f>
        <v>Introducción a la  Industria 4.0</v>
      </c>
      <c r="B15" s="9" t="s">
        <v>34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87.8</v>
      </c>
      <c r="N15" s="15">
        <v>0.8</v>
      </c>
    </row>
    <row r="16" spans="1:14" s="11" customFormat="1" ht="26.4" x14ac:dyDescent="0.25">
      <c r="A16" s="21" t="str">
        <f>'1'!A16</f>
        <v>Sistemas de Control Numerico</v>
      </c>
      <c r="B16" s="9" t="s">
        <v>34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0.77</v>
      </c>
    </row>
    <row r="17" spans="1:14" s="11" customFormat="1" ht="26.4" x14ac:dyDescent="0.25">
      <c r="A17" s="21" t="str">
        <f>'1'!A17</f>
        <v>Proyectos de Manufactura</v>
      </c>
      <c r="B17" s="9" t="s">
        <v>34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80</v>
      </c>
      <c r="N17" s="15">
        <v>0.9</v>
      </c>
    </row>
    <row r="18" spans="1:14" s="11" customFormat="1" ht="26.4" x14ac:dyDescent="0.25">
      <c r="A18" s="21" t="str">
        <f>'1'!A18</f>
        <v>Administración del Mantenimiento</v>
      </c>
      <c r="B18" s="9" t="s">
        <v>34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92.7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107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87.86</v>
      </c>
      <c r="N28" s="19">
        <f>AVERAGE(N14:N27)</f>
        <v>0.77400000000000002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Sistemas de Manufactura</v>
      </c>
      <c r="B14" s="9" t="s">
        <v>34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22</v>
      </c>
      <c r="G14" s="9"/>
      <c r="H14" s="10">
        <f t="shared" ref="H14:H27" si="0">F14/E14</f>
        <v>2.2000000000000002</v>
      </c>
      <c r="I14" s="9">
        <f t="shared" ref="I14:I28" si="1">(E14-SUM(F14:G14))-K14</f>
        <v>-12</v>
      </c>
      <c r="J14" s="10">
        <f t="shared" ref="J14:J28" si="2">I14/E14</f>
        <v>-1.2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Introducción a la  Industria 4.0</v>
      </c>
      <c r="B15" s="9" t="s">
        <v>34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22</v>
      </c>
      <c r="G15" s="9"/>
      <c r="H15" s="10">
        <f t="shared" si="0"/>
        <v>1.1000000000000001</v>
      </c>
      <c r="I15" s="9">
        <f t="shared" si="1"/>
        <v>-2</v>
      </c>
      <c r="J15" s="10">
        <f t="shared" si="2"/>
        <v>-0.1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Sistemas de Control Numerico</v>
      </c>
      <c r="B16" s="9"/>
      <c r="C16" s="9" t="str">
        <f>'1'!C16</f>
        <v>801-B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Proyectos de Manufactura</v>
      </c>
      <c r="B17" s="9"/>
      <c r="C17" s="9" t="str">
        <f>'1'!C17</f>
        <v>801-B</v>
      </c>
      <c r="D17" s="9" t="str">
        <f>'1'!D17</f>
        <v>IIND</v>
      </c>
      <c r="E17" s="9">
        <f>'1'!E17</f>
        <v>36</v>
      </c>
      <c r="F17" s="9"/>
      <c r="G17" s="9"/>
      <c r="H17" s="10">
        <f t="shared" si="0"/>
        <v>0</v>
      </c>
      <c r="I17" s="9">
        <f t="shared" si="1"/>
        <v>36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Administración del Mantenimiento</v>
      </c>
      <c r="B18" s="9"/>
      <c r="C18" s="9" t="str">
        <f>'1'!C18</f>
        <v>601-B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44</v>
      </c>
      <c r="G28" s="17">
        <f>SUM(G14:G27)</f>
        <v>0</v>
      </c>
      <c r="H28" s="18">
        <f>SUM(F28:G28)/E28</f>
        <v>0.3963963963963964</v>
      </c>
      <c r="I28" s="17">
        <f t="shared" si="1"/>
        <v>67</v>
      </c>
      <c r="J28" s="18">
        <f t="shared" si="2"/>
        <v>0.60360360360360366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Sistemas de Manufactura</v>
      </c>
      <c r="B14" s="9"/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22</v>
      </c>
      <c r="G14" s="9"/>
      <c r="H14" s="10">
        <f t="shared" ref="H14:H27" si="0">F14/E14</f>
        <v>2.2000000000000002</v>
      </c>
      <c r="I14" s="9">
        <f t="shared" ref="I14:I28" si="1">(E14-SUM(F14:G14))-K14</f>
        <v>-12</v>
      </c>
      <c r="J14" s="10">
        <f t="shared" ref="J14:J28" si="2">I14/E14</f>
        <v>-1.2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Introducción a la  Industria 4.0</v>
      </c>
      <c r="B15" s="9"/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22</v>
      </c>
      <c r="G15" s="9"/>
      <c r="H15" s="10">
        <f t="shared" si="0"/>
        <v>1.1000000000000001</v>
      </c>
      <c r="I15" s="9">
        <f t="shared" si="1"/>
        <v>-2</v>
      </c>
      <c r="J15" s="10">
        <f t="shared" si="2"/>
        <v>-0.1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Sistemas de Control Numerico</v>
      </c>
      <c r="B16" s="9"/>
      <c r="C16" s="9" t="str">
        <f>'1'!C16</f>
        <v>801-B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Proyectos de Manufactura</v>
      </c>
      <c r="B17" s="9"/>
      <c r="C17" s="9" t="str">
        <f>'1'!C17</f>
        <v>801-B</v>
      </c>
      <c r="D17" s="9" t="str">
        <f>'1'!D17</f>
        <v>IIND</v>
      </c>
      <c r="E17" s="9">
        <f>'1'!E17</f>
        <v>36</v>
      </c>
      <c r="F17" s="9"/>
      <c r="G17" s="9"/>
      <c r="H17" s="10">
        <f t="shared" si="0"/>
        <v>0</v>
      </c>
      <c r="I17" s="9">
        <f t="shared" si="1"/>
        <v>36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Administración del Mantenimiento</v>
      </c>
      <c r="B18" s="9"/>
      <c r="C18" s="9" t="str">
        <f>'1'!C18</f>
        <v>601-B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44</v>
      </c>
      <c r="G28" s="17">
        <f>SUM(G14:G27)</f>
        <v>0</v>
      </c>
      <c r="H28" s="18">
        <f>SUM(F28:G28)/E28</f>
        <v>0.3963963963963964</v>
      </c>
      <c r="I28" s="17">
        <f t="shared" si="1"/>
        <v>67</v>
      </c>
      <c r="J28" s="18">
        <f t="shared" si="2"/>
        <v>0.60360360360360366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v>4</v>
      </c>
      <c r="F8"/>
      <c r="G8" s="4" t="s">
        <v>6</v>
      </c>
      <c r="H8" s="20"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38</v>
      </c>
      <c r="B14" s="9">
        <v>1</v>
      </c>
      <c r="C14" s="9" t="s">
        <v>39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40</v>
      </c>
      <c r="B15" s="9">
        <v>1</v>
      </c>
      <c r="C15" s="9" t="s">
        <v>41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40</v>
      </c>
      <c r="B16" s="9">
        <v>1</v>
      </c>
      <c r="C16" s="9" t="s">
        <v>42</v>
      </c>
      <c r="D16" s="9" t="s">
        <v>32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>
        <v>1</v>
      </c>
      <c r="C17" s="9" t="s">
        <v>42</v>
      </c>
      <c r="D17" s="9" t="s">
        <v>32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37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2023-03-20T19:49:15Z</cp:lastPrinted>
  <dcterms:created xsi:type="dcterms:W3CDTF">2021-11-22T14:45:25Z</dcterms:created>
  <dcterms:modified xsi:type="dcterms:W3CDTF">2023-04-28T13:56:22Z</dcterms:modified>
  <cp:category/>
  <cp:contentStatus/>
</cp:coreProperties>
</file>