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"/>
    </mc:Choice>
  </mc:AlternateContent>
  <xr:revisionPtr revIDLastSave="0" documentId="13_ncr:1_{4CD17CD8-7335-418E-9BD6-0CA18B64FB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FI" sheetId="6" r:id="rId1"/>
    <sheet name="MATERIA 1" sheetId="1" r:id="rId2"/>
    <sheet name="MATERIA 2" sheetId="3" r:id="rId3"/>
    <sheet name="MATERIA 3" sheetId="4" r:id="rId4"/>
    <sheet name="MATERIA 4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6" l="1"/>
  <c r="J57" i="6" s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P54" i="6"/>
  <c r="P57" i="6" s="1"/>
  <c r="O54" i="6"/>
  <c r="N54" i="6"/>
  <c r="N57" i="6" s="1"/>
  <c r="M54" i="6"/>
  <c r="L54" i="6"/>
  <c r="L57" i="6" s="1"/>
  <c r="K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N58" i="4" s="1"/>
  <c r="M55" i="4"/>
  <c r="L55" i="4"/>
  <c r="L58" i="4" s="1"/>
  <c r="K55" i="4"/>
  <c r="K58" i="4" s="1"/>
  <c r="J55" i="4"/>
  <c r="P54" i="4"/>
  <c r="P57" i="4" s="1"/>
  <c r="O54" i="4"/>
  <c r="N54" i="4"/>
  <c r="N57" i="4" s="1"/>
  <c r="M54" i="4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N54" i="3"/>
  <c r="N57" i="3" s="1"/>
  <c r="M54" i="3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O57" i="6" l="1"/>
  <c r="M57" i="6"/>
  <c r="K57" i="6"/>
  <c r="K58" i="6"/>
  <c r="Q36" i="6"/>
  <c r="J55" i="6"/>
  <c r="J58" i="6" s="1"/>
  <c r="Q56" i="5"/>
  <c r="O57" i="3"/>
  <c r="O57" i="5"/>
  <c r="O58" i="4"/>
  <c r="M57" i="4"/>
  <c r="L58" i="5"/>
  <c r="O57" i="4"/>
  <c r="Q56" i="4"/>
  <c r="O58" i="3"/>
  <c r="O58" i="5"/>
  <c r="M57" i="3"/>
  <c r="M58" i="4"/>
  <c r="Q56" i="6"/>
  <c r="M58" i="6"/>
  <c r="O58" i="6"/>
  <c r="Q54" i="6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<sst xmlns="http://schemas.openxmlformats.org/spreadsheetml/2006/main" count="178" uniqueCount="82">
  <si>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</si>
  <si>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</si>
  <si>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</si>
  <si>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</si>
  <si>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</si>
  <si>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</si>
  <si>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</si>
  <si>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</si>
  <si>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</si>
  <si>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</si>
  <si>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</si>
  <si>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</si>
  <si>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</si>
  <si>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</si>
  <si>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</si>
  <si>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</si>
  <si>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</si>
  <si>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</si>
  <si>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</si>
  <si>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</si>
  <si>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</si>
  <si>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</si>
  <si>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</si>
  <si>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</si>
  <si>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211U0365</t>
  </si>
  <si>
    <t>211U0367</t>
  </si>
  <si>
    <t>211U0368</t>
  </si>
  <si>
    <t>211U0369</t>
  </si>
  <si>
    <t>211U0370</t>
  </si>
  <si>
    <t>211U0371</t>
  </si>
  <si>
    <t>211U0372</t>
  </si>
  <si>
    <t>211U0373</t>
  </si>
  <si>
    <t>211U0374</t>
  </si>
  <si>
    <t>211U0375</t>
  </si>
  <si>
    <t>211U0377</t>
  </si>
  <si>
    <t>211U0378</t>
  </si>
  <si>
    <t>211U0380</t>
  </si>
  <si>
    <t>211U0597</t>
  </si>
  <si>
    <t>211U0381</t>
  </si>
  <si>
    <t>211U0382</t>
  </si>
  <si>
    <t>211U0383</t>
  </si>
  <si>
    <t>211U0384</t>
  </si>
  <si>
    <t>211U0385</t>
  </si>
  <si>
    <t>201U0241</t>
  </si>
  <si>
    <t>211U0386</t>
  </si>
  <si>
    <t>211U0387</t>
  </si>
  <si>
    <t>211U0388</t>
  </si>
  <si>
    <t>211U0204</t>
  </si>
  <si>
    <t>211U0633</t>
  </si>
  <si>
    <t>211U0389</t>
  </si>
  <si>
    <t>211U0390</t>
  </si>
  <si>
    <t>AGUILAR RENDON LUIS ALBERTO</t>
  </si>
  <si>
    <t>BLAS DIAZ ABISAI</t>
  </si>
  <si>
    <t>CAMPOS MARTINEZ YAHIR</t>
  </si>
  <si>
    <t>CARVAJAL ANTONIO EVELIN</t>
  </si>
  <si>
    <t>CORTES IXBA ANGEL DE JAZMIN</t>
  </si>
  <si>
    <t>DOMINGUEZ CRUZ DANIELA</t>
  </si>
  <si>
    <t>FISCAL POLITO ROMAN OMAR</t>
  </si>
  <si>
    <t>GATICA ANTELE JAQUELINE</t>
  </si>
  <si>
    <t>GOMEZ ALEMAN ABDIEL MIGUEL</t>
  </si>
  <si>
    <t>GOMEZ CHAVEZ BRIAN ULISES</t>
  </si>
  <si>
    <t>GONZALEZ DIAZ JOSE MARIA</t>
  </si>
  <si>
    <t>IGNOT MARTINEZ SCARLET DEL CARMEN</t>
  </si>
  <si>
    <t>IXTEPAN TEMICH JOSE ANGEL</t>
  </si>
  <si>
    <t>LUCHO HERNANDEZ LUIS ALEXIS</t>
  </si>
  <si>
    <t>MALAGA QUINO KAREN VALERIA</t>
  </si>
  <si>
    <t>MIL QUINO CARLOS FRANCISCO</t>
  </si>
  <si>
    <t>MILLAN POLITO CHRISTIAN MANUEL</t>
  </si>
  <si>
    <t>MIROS TOLEDO ELSA YAZIRI</t>
  </si>
  <si>
    <t>PALAYOT COMI HEIDI EMIRETH</t>
  </si>
  <si>
    <t>PEREZ MARTINEZ OMAR FERNANDO</t>
  </si>
  <si>
    <t>QUINO CINTA KARLA GUADALUPE</t>
  </si>
  <si>
    <t>RIVAS CHAMPALA LUIS ENRIQUE</t>
  </si>
  <si>
    <t>ROSAS FAJARDO JOSE MANUEL</t>
  </si>
  <si>
    <t>TOTO LIBRADO ROBERTO</t>
  </si>
  <si>
    <t>VILLEGAS CHAGALA JAIR ARTURO</t>
  </si>
  <si>
    <t>ZUNIGA CHAVEZ ANGEL JOSUE</t>
  </si>
  <si>
    <t>ZUNIGA CHAVEZ EDDI JOSUE</t>
  </si>
  <si>
    <t>ADMINISTRACIÓN DE LOS RECURSOS Y LA FUNCIÓN INFORMÁTICA</t>
  </si>
  <si>
    <t>410-A</t>
  </si>
  <si>
    <t>FEBRERO-JULIO 2023</t>
  </si>
  <si>
    <t>M.E. GUADALUPE ZETINA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</si>
</sst>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7" zoomScale="84" zoomScaleNormal="84" workbookViewId="0">
      <selection activeCell="K9" sqref="K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4" t="s">
        <v>78</v>
      </c>
      <c r="E4" s="24"/>
      <c r="F4" s="24"/>
      <c r="G4" s="24"/>
      <c r="I4" t="s">
        <v>1</v>
      </c>
      <c r="J4" s="19" t="s">
        <v>79</v>
      </c>
      <c r="K4" s="19"/>
      <c r="M4" t="s">
        <v>2</v>
      </c>
      <c r="N4" s="20">
        <v>45009</v>
      </c>
      <c r="O4" s="20"/>
    </row>
    <row r="5" spans="2:18" ht="6.75" customHeight="1" x14ac:dyDescent="0.25">
      <c r="D5" s="24"/>
      <c r="E5" s="24"/>
      <c r="F5" s="24"/>
      <c r="G5" s="24"/>
    </row>
    <row r="6" spans="2:18" x14ac:dyDescent="0.25">
      <c r="C6" t="s">
        <v>3</v>
      </c>
      <c r="D6" s="19" t="s">
        <v>80</v>
      </c>
      <c r="E6" s="19"/>
      <c r="F6" s="19"/>
      <c r="G6" s="19"/>
      <c r="I6" s="21" t="s">
        <v>22</v>
      </c>
      <c r="J6" s="21"/>
      <c r="K6" s="22" t="s">
        <v>81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24</v>
      </c>
      <c r="D9" s="16" t="s">
        <v>51</v>
      </c>
      <c r="E9" s="16"/>
      <c r="F9" s="16"/>
      <c r="G9" s="16"/>
      <c r="H9" s="16"/>
      <c r="I9" s="16"/>
      <c r="J9" s="4">
        <v>100</v>
      </c>
      <c r="K9" s="4"/>
      <c r="L9" s="4"/>
      <c r="M9" s="4"/>
      <c r="N9" s="4"/>
      <c r="O9" s="4"/>
      <c r="P9" s="4"/>
      <c r="Q9" s="10">
        <f>SUM(J9:P9)/7</f>
        <v>14.285714285714286</v>
      </c>
    </row>
    <row r="10" spans="2:18" x14ac:dyDescent="0.25">
      <c r="B10" s="6">
        <f>B9+1</f>
        <v>2</v>
      </c>
      <c r="C10" s="3" t="s">
        <v>25</v>
      </c>
      <c r="D10" s="16" t="s">
        <v>52</v>
      </c>
      <c r="E10" s="16"/>
      <c r="F10" s="16"/>
      <c r="G10" s="16"/>
      <c r="H10" s="16"/>
      <c r="I10" s="16"/>
      <c r="J10" s="4">
        <v>100</v>
      </c>
      <c r="K10" s="4"/>
      <c r="L10" s="4"/>
      <c r="M10" s="4"/>
      <c r="N10" s="4"/>
      <c r="O10" s="4"/>
      <c r="P10" s="4"/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3" t="s">
        <v>26</v>
      </c>
      <c r="D11" s="16" t="s">
        <v>53</v>
      </c>
      <c r="E11" s="16"/>
      <c r="F11" s="16"/>
      <c r="G11" s="16"/>
      <c r="H11" s="16"/>
      <c r="I11" s="16"/>
      <c r="J11" s="4">
        <v>100</v>
      </c>
      <c r="K11" s="4"/>
      <c r="L11" s="4"/>
      <c r="M11" s="4"/>
      <c r="N11" s="4"/>
      <c r="O11" s="4"/>
      <c r="P11" s="4"/>
      <c r="Q11" s="10">
        <f t="shared" si="0"/>
        <v>14.285714285714286</v>
      </c>
    </row>
    <row r="12" spans="2:18" x14ac:dyDescent="0.25">
      <c r="B12" s="6">
        <f t="shared" si="1"/>
        <v>4</v>
      </c>
      <c r="C12" s="3" t="s">
        <v>27</v>
      </c>
      <c r="D12" s="16" t="s">
        <v>54</v>
      </c>
      <c r="E12" s="16"/>
      <c r="F12" s="16"/>
      <c r="G12" s="16"/>
      <c r="H12" s="16"/>
      <c r="I12" s="16"/>
      <c r="J12" s="4">
        <v>90</v>
      </c>
      <c r="K12" s="4"/>
      <c r="L12" s="4"/>
      <c r="M12" s="4"/>
      <c r="N12" s="4"/>
      <c r="O12" s="4"/>
      <c r="P12" s="4"/>
      <c r="Q12" s="10">
        <f t="shared" si="0"/>
        <v>12.857142857142858</v>
      </c>
    </row>
    <row r="13" spans="2:18" x14ac:dyDescent="0.25">
      <c r="B13" s="6">
        <f t="shared" si="1"/>
        <v>5</v>
      </c>
      <c r="C13" s="3" t="s">
        <v>28</v>
      </c>
      <c r="D13" s="16" t="s">
        <v>55</v>
      </c>
      <c r="E13" s="16"/>
      <c r="F13" s="16"/>
      <c r="G13" s="16"/>
      <c r="H13" s="16"/>
      <c r="I13" s="16"/>
      <c r="J13" s="4">
        <v>100</v>
      </c>
      <c r="K13" s="4"/>
      <c r="L13" s="4"/>
      <c r="M13" s="4"/>
      <c r="N13" s="4"/>
      <c r="O13" s="4"/>
      <c r="P13" s="4"/>
      <c r="Q13" s="10">
        <f t="shared" si="0"/>
        <v>14.285714285714286</v>
      </c>
    </row>
    <row r="14" spans="2:18" x14ac:dyDescent="0.25">
      <c r="B14" s="6">
        <f t="shared" si="1"/>
        <v>6</v>
      </c>
      <c r="C14" s="3" t="s">
        <v>29</v>
      </c>
      <c r="D14" s="16" t="s">
        <v>56</v>
      </c>
      <c r="E14" s="16"/>
      <c r="F14" s="16"/>
      <c r="G14" s="16"/>
      <c r="H14" s="16"/>
      <c r="I14" s="16"/>
      <c r="J14" s="4">
        <v>100</v>
      </c>
      <c r="K14" s="4"/>
      <c r="L14" s="4"/>
      <c r="M14" s="4"/>
      <c r="N14" s="4"/>
      <c r="O14" s="4"/>
      <c r="P14" s="4"/>
      <c r="Q14" s="10">
        <f t="shared" si="0"/>
        <v>14.285714285714286</v>
      </c>
    </row>
    <row r="15" spans="2:18" x14ac:dyDescent="0.25">
      <c r="B15" s="6">
        <f t="shared" si="1"/>
        <v>7</v>
      </c>
      <c r="C15" s="3" t="s">
        <v>30</v>
      </c>
      <c r="D15" s="16" t="s">
        <v>57</v>
      </c>
      <c r="E15" s="16"/>
      <c r="F15" s="16"/>
      <c r="G15" s="16"/>
      <c r="H15" s="16"/>
      <c r="I15" s="16"/>
      <c r="J15" s="4">
        <v>100</v>
      </c>
      <c r="K15" s="4"/>
      <c r="L15" s="4"/>
      <c r="M15" s="4"/>
      <c r="N15" s="4"/>
      <c r="O15" s="4"/>
      <c r="P15" s="4"/>
      <c r="Q15" s="10">
        <f t="shared" si="0"/>
        <v>14.285714285714286</v>
      </c>
    </row>
    <row r="16" spans="2:18" x14ac:dyDescent="0.25">
      <c r="B16" s="6">
        <f t="shared" si="1"/>
        <v>8</v>
      </c>
      <c r="C16" s="3" t="s">
        <v>31</v>
      </c>
      <c r="D16" s="16" t="s">
        <v>58</v>
      </c>
      <c r="E16" s="16"/>
      <c r="F16" s="16"/>
      <c r="G16" s="16"/>
      <c r="H16" s="16"/>
      <c r="I16" s="16"/>
      <c r="J16" s="4">
        <v>100</v>
      </c>
      <c r="K16" s="4"/>
      <c r="L16" s="4"/>
      <c r="M16" s="4"/>
      <c r="N16" s="4"/>
      <c r="O16" s="4"/>
      <c r="P16" s="4"/>
      <c r="Q16" s="10">
        <f t="shared" si="0"/>
        <v>14.285714285714286</v>
      </c>
    </row>
    <row r="17" spans="2:17" x14ac:dyDescent="0.25">
      <c r="B17" s="6">
        <f t="shared" si="1"/>
        <v>9</v>
      </c>
      <c r="C17" s="3" t="s">
        <v>32</v>
      </c>
      <c r="D17" s="16" t="s">
        <v>59</v>
      </c>
      <c r="E17" s="16"/>
      <c r="F17" s="16"/>
      <c r="G17" s="16"/>
      <c r="H17" s="16"/>
      <c r="I17" s="16"/>
      <c r="J17" s="4">
        <v>100</v>
      </c>
      <c r="K17" s="4"/>
      <c r="L17" s="4"/>
      <c r="M17" s="4"/>
      <c r="N17" s="4"/>
      <c r="O17" s="4"/>
      <c r="P17" s="4"/>
      <c r="Q17" s="10">
        <f t="shared" si="0"/>
        <v>14.285714285714286</v>
      </c>
    </row>
    <row r="18" spans="2:17" x14ac:dyDescent="0.25">
      <c r="B18" s="6">
        <f t="shared" si="1"/>
        <v>10</v>
      </c>
      <c r="C18" s="3" t="s">
        <v>33</v>
      </c>
      <c r="D18" s="16" t="s">
        <v>60</v>
      </c>
      <c r="E18" s="16"/>
      <c r="F18" s="16"/>
      <c r="G18" s="16"/>
      <c r="H18" s="16"/>
      <c r="I18" s="16"/>
      <c r="J18" s="4">
        <v>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3" t="s">
        <v>34</v>
      </c>
      <c r="D19" s="16" t="s">
        <v>61</v>
      </c>
      <c r="E19" s="16"/>
      <c r="F19" s="16"/>
      <c r="G19" s="16"/>
      <c r="H19" s="16"/>
      <c r="I19" s="16"/>
      <c r="J19" s="4">
        <v>100</v>
      </c>
      <c r="K19" s="4"/>
      <c r="L19" s="4"/>
      <c r="M19" s="4"/>
      <c r="N19" s="4"/>
      <c r="O19" s="4"/>
      <c r="P19" s="4"/>
      <c r="Q19" s="10">
        <f t="shared" si="0"/>
        <v>14.285714285714286</v>
      </c>
    </row>
    <row r="20" spans="2:17" x14ac:dyDescent="0.25">
      <c r="B20" s="6">
        <f t="shared" si="1"/>
        <v>12</v>
      </c>
      <c r="C20" s="3" t="s">
        <v>35</v>
      </c>
      <c r="D20" s="16" t="s">
        <v>62</v>
      </c>
      <c r="E20" s="16"/>
      <c r="F20" s="16"/>
      <c r="G20" s="16"/>
      <c r="H20" s="16"/>
      <c r="I20" s="16"/>
      <c r="J20" s="4">
        <v>100</v>
      </c>
      <c r="K20" s="4"/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3" t="s">
        <v>36</v>
      </c>
      <c r="D21" s="16" t="s">
        <v>63</v>
      </c>
      <c r="E21" s="16"/>
      <c r="F21" s="16"/>
      <c r="G21" s="16"/>
      <c r="H21" s="16"/>
      <c r="I21" s="16"/>
      <c r="J21" s="4">
        <v>100</v>
      </c>
      <c r="K21" s="4"/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3" t="s">
        <v>37</v>
      </c>
      <c r="D22" s="16" t="s">
        <v>64</v>
      </c>
      <c r="E22" s="16"/>
      <c r="F22" s="16"/>
      <c r="G22" s="16"/>
      <c r="H22" s="16"/>
      <c r="I22" s="16"/>
      <c r="J22" s="4">
        <v>90</v>
      </c>
      <c r="K22" s="4"/>
      <c r="L22" s="4"/>
      <c r="M22" s="4"/>
      <c r="N22" s="4"/>
      <c r="O22" s="4"/>
      <c r="P22" s="4"/>
      <c r="Q22" s="10">
        <f t="shared" si="0"/>
        <v>12.857142857142858</v>
      </c>
    </row>
    <row r="23" spans="2:17" x14ac:dyDescent="0.25">
      <c r="B23" s="6">
        <f t="shared" si="1"/>
        <v>15</v>
      </c>
      <c r="C23" s="3" t="s">
        <v>38</v>
      </c>
      <c r="D23" s="16" t="s">
        <v>65</v>
      </c>
      <c r="E23" s="16"/>
      <c r="F23" s="16"/>
      <c r="G23" s="16"/>
      <c r="H23" s="16"/>
      <c r="I23" s="16"/>
      <c r="J23" s="4">
        <v>100</v>
      </c>
      <c r="K23" s="4"/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3" t="s">
        <v>39</v>
      </c>
      <c r="D24" s="16" t="s">
        <v>66</v>
      </c>
      <c r="E24" s="16"/>
      <c r="F24" s="16"/>
      <c r="G24" s="16"/>
      <c r="H24" s="16"/>
      <c r="I24" s="16"/>
      <c r="J24" s="4">
        <v>90</v>
      </c>
      <c r="K24" s="4"/>
      <c r="L24" s="4"/>
      <c r="M24" s="4"/>
      <c r="N24" s="4"/>
      <c r="O24" s="4"/>
      <c r="P24" s="4"/>
      <c r="Q24" s="10">
        <f t="shared" si="0"/>
        <v>12.857142857142858</v>
      </c>
    </row>
    <row r="25" spans="2:17" x14ac:dyDescent="0.25">
      <c r="B25" s="6">
        <f t="shared" si="1"/>
        <v>17</v>
      </c>
      <c r="C25" s="3" t="s">
        <v>40</v>
      </c>
      <c r="D25" s="16" t="s">
        <v>67</v>
      </c>
      <c r="E25" s="16"/>
      <c r="F25" s="16"/>
      <c r="G25" s="16"/>
      <c r="H25" s="16"/>
      <c r="I25" s="16"/>
      <c r="J25" s="4">
        <v>100</v>
      </c>
      <c r="K25" s="4"/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3" t="s">
        <v>41</v>
      </c>
      <c r="D26" s="16" t="s">
        <v>68</v>
      </c>
      <c r="E26" s="16"/>
      <c r="F26" s="16"/>
      <c r="G26" s="16"/>
      <c r="H26" s="16"/>
      <c r="I26" s="16"/>
      <c r="J26" s="4">
        <v>100</v>
      </c>
      <c r="K26" s="4"/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3" t="s">
        <v>42</v>
      </c>
      <c r="D27" s="16" t="s">
        <v>69</v>
      </c>
      <c r="E27" s="16"/>
      <c r="F27" s="16"/>
      <c r="G27" s="16"/>
      <c r="H27" s="16"/>
      <c r="I27" s="16"/>
      <c r="J27" s="4">
        <v>80</v>
      </c>
      <c r="K27" s="4"/>
      <c r="L27" s="4"/>
      <c r="M27" s="4"/>
      <c r="N27" s="4"/>
      <c r="O27" s="4"/>
      <c r="P27" s="4"/>
      <c r="Q27" s="10">
        <f t="shared" si="0"/>
        <v>11.428571428571429</v>
      </c>
    </row>
    <row r="28" spans="2:17" x14ac:dyDescent="0.25">
      <c r="B28" s="6">
        <f t="shared" si="1"/>
        <v>20</v>
      </c>
      <c r="C28" s="3" t="s">
        <v>43</v>
      </c>
      <c r="D28" s="16" t="s">
        <v>70</v>
      </c>
      <c r="E28" s="16"/>
      <c r="F28" s="16"/>
      <c r="G28" s="16"/>
      <c r="H28" s="16"/>
      <c r="I28" s="16"/>
      <c r="J28" s="4">
        <v>90</v>
      </c>
      <c r="K28" s="4"/>
      <c r="L28" s="4"/>
      <c r="M28" s="4"/>
      <c r="N28" s="4"/>
      <c r="O28" s="4"/>
      <c r="P28" s="4"/>
      <c r="Q28" s="10">
        <f t="shared" si="0"/>
        <v>12.857142857142858</v>
      </c>
    </row>
    <row r="29" spans="2:17" x14ac:dyDescent="0.25">
      <c r="B29" s="6">
        <f t="shared" si="1"/>
        <v>21</v>
      </c>
      <c r="C29" s="3" t="s">
        <v>44</v>
      </c>
      <c r="D29" s="16" t="s">
        <v>71</v>
      </c>
      <c r="E29" s="16"/>
      <c r="F29" s="16"/>
      <c r="G29" s="16"/>
      <c r="H29" s="16"/>
      <c r="I29" s="16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3" t="s">
        <v>45</v>
      </c>
      <c r="D30" s="16" t="s">
        <v>72</v>
      </c>
      <c r="E30" s="16"/>
      <c r="F30" s="16"/>
      <c r="G30" s="16"/>
      <c r="H30" s="16"/>
      <c r="I30" s="16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3" t="s">
        <v>46</v>
      </c>
      <c r="D31" s="16" t="s">
        <v>73</v>
      </c>
      <c r="E31" s="16"/>
      <c r="F31" s="16"/>
      <c r="G31" s="16"/>
      <c r="H31" s="16"/>
      <c r="I31" s="16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3" t="s">
        <v>47</v>
      </c>
      <c r="D32" s="16" t="s">
        <v>74</v>
      </c>
      <c r="E32" s="16"/>
      <c r="F32" s="16"/>
      <c r="G32" s="16"/>
      <c r="H32" s="16"/>
      <c r="I32" s="16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3" t="s">
        <v>48</v>
      </c>
      <c r="D33" s="16" t="s">
        <v>75</v>
      </c>
      <c r="E33" s="16"/>
      <c r="F33" s="16"/>
      <c r="G33" s="16"/>
      <c r="H33" s="16"/>
      <c r="I33" s="16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3" t="s">
        <v>49</v>
      </c>
      <c r="D34" s="16" t="s">
        <v>76</v>
      </c>
      <c r="E34" s="16"/>
      <c r="F34" s="16"/>
      <c r="G34" s="16"/>
      <c r="H34" s="16"/>
      <c r="I34" s="16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3" t="s">
        <v>50</v>
      </c>
      <c r="D35" s="16" t="s">
        <v>77</v>
      </c>
      <c r="E35" s="16"/>
      <c r="F35" s="16"/>
      <c r="G35" s="16"/>
      <c r="H35" s="16"/>
      <c r="I35" s="16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9" t="s">
        <v>19</v>
      </c>
      <c r="I54" s="29"/>
      <c r="J54" s="11">
        <f>COUNTIF(J9:J53,"&gt;=70")</f>
        <v>26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30" t="s">
        <v>20</v>
      </c>
      <c r="I55" s="30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1"/>
      <c r="D56" s="21"/>
      <c r="E56" s="21"/>
      <c r="H56" s="30" t="s">
        <v>21</v>
      </c>
      <c r="I56" s="30"/>
      <c r="J56" s="12">
        <f>COUNT(J9:J53)</f>
        <v>27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1"/>
      <c r="D57" s="21"/>
      <c r="E57" s="1"/>
      <c r="H57" s="31" t="s">
        <v>16</v>
      </c>
      <c r="I57" s="31"/>
      <c r="J57" s="13">
        <f>J54/J56</f>
        <v>0.96296296296296291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1"/>
      <c r="D58" s="21"/>
      <c r="E58" s="1"/>
      <c r="H58" s="31" t="s">
        <v>17</v>
      </c>
      <c r="I58" s="31"/>
      <c r="J58" s="13">
        <f>J55/J56</f>
        <v>3.7037037037037035E-2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4:G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D32" sqref="D32:I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34"/>
      <c r="E4" s="34"/>
      <c r="F4" s="34"/>
      <c r="G4" s="34"/>
      <c r="I4" t="s">
        <v>1</v>
      </c>
      <c r="J4" s="19"/>
      <c r="K4" s="19"/>
      <c r="M4" t="s">
        <v>2</v>
      </c>
      <c r="N4" s="20"/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/>
      <c r="E6" s="19"/>
      <c r="F6" s="19"/>
      <c r="G6" s="19"/>
      <c r="I6" s="21" t="s">
        <v>22</v>
      </c>
      <c r="J6" s="21"/>
      <c r="K6" s="22"/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/>
      <c r="E9" s="25"/>
      <c r="F9" s="25"/>
      <c r="G9" s="25"/>
      <c r="H9" s="25"/>
      <c r="I9" s="25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25"/>
      <c r="E10" s="25"/>
      <c r="F10" s="25"/>
      <c r="G10" s="25"/>
      <c r="H10" s="25"/>
      <c r="I10" s="25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5"/>
      <c r="E11" s="25"/>
      <c r="F11" s="25"/>
      <c r="G11" s="25"/>
      <c r="H11" s="25"/>
      <c r="I11" s="25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5"/>
      <c r="E12" s="25"/>
      <c r="F12" s="25"/>
      <c r="G12" s="25"/>
      <c r="H12" s="25"/>
      <c r="I12" s="25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5"/>
      <c r="E13" s="25"/>
      <c r="F13" s="25"/>
      <c r="G13" s="25"/>
      <c r="H13" s="25"/>
      <c r="I13" s="25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5"/>
      <c r="E14" s="25"/>
      <c r="F14" s="25"/>
      <c r="G14" s="25"/>
      <c r="H14" s="25"/>
      <c r="I14" s="25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5"/>
      <c r="E15" s="25"/>
      <c r="F15" s="25"/>
      <c r="G15" s="25"/>
      <c r="H15" s="25"/>
      <c r="I15" s="25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25"/>
      <c r="E16" s="25"/>
      <c r="F16" s="25"/>
      <c r="G16" s="25"/>
      <c r="H16" s="25"/>
      <c r="I16" s="25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5"/>
      <c r="E17" s="25"/>
      <c r="F17" s="25"/>
      <c r="G17" s="25"/>
      <c r="H17" s="25"/>
      <c r="I17" s="25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5"/>
      <c r="E18" s="25"/>
      <c r="F18" s="25"/>
      <c r="G18" s="25"/>
      <c r="H18" s="25"/>
      <c r="I18" s="25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5"/>
      <c r="E19" s="25"/>
      <c r="F19" s="25"/>
      <c r="G19" s="25"/>
      <c r="H19" s="25"/>
      <c r="I19" s="25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5"/>
      <c r="E20" s="25"/>
      <c r="F20" s="25"/>
      <c r="G20" s="25"/>
      <c r="H20" s="25"/>
      <c r="I20" s="25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5"/>
      <c r="E21" s="25"/>
      <c r="F21" s="25"/>
      <c r="G21" s="25"/>
      <c r="H21" s="25"/>
      <c r="I21" s="25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5"/>
      <c r="E22" s="25"/>
      <c r="F22" s="25"/>
      <c r="G22" s="25"/>
      <c r="H22" s="25"/>
      <c r="I22" s="2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5"/>
      <c r="E23" s="25"/>
      <c r="F23" s="25"/>
      <c r="G23" s="25"/>
      <c r="H23" s="25"/>
      <c r="I23" s="2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5"/>
      <c r="E24" s="25"/>
      <c r="F24" s="25"/>
      <c r="G24" s="25"/>
      <c r="H24" s="25"/>
      <c r="I24" s="25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5"/>
      <c r="E25" s="25"/>
      <c r="F25" s="25"/>
      <c r="G25" s="25"/>
      <c r="H25" s="25"/>
      <c r="I25" s="25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5"/>
      <c r="E26" s="25"/>
      <c r="F26" s="25"/>
      <c r="G26" s="25"/>
      <c r="H26" s="25"/>
      <c r="I26" s="25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5"/>
      <c r="E27" s="25"/>
      <c r="F27" s="25"/>
      <c r="G27" s="25"/>
      <c r="H27" s="25"/>
      <c r="I27" s="25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5"/>
      <c r="E28" s="25"/>
      <c r="F28" s="25"/>
      <c r="G28" s="25"/>
      <c r="H28" s="25"/>
      <c r="I28" s="25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5"/>
      <c r="E29" s="25"/>
      <c r="F29" s="25"/>
      <c r="G29" s="25"/>
      <c r="H29" s="25"/>
      <c r="I29" s="25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9" t="s">
        <v>19</v>
      </c>
      <c r="I54" s="29"/>
      <c r="J54" s="11">
        <f>COUNTIF(J9:J53,"&gt;=70")</f>
        <v>25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30" t="s">
        <v>20</v>
      </c>
      <c r="I55" s="30"/>
      <c r="J55" s="12">
        <f>COUNTIF(J9:J53,"&lt;70")</f>
        <v>2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30" t="s">
        <v>21</v>
      </c>
      <c r="I56" s="30"/>
      <c r="J56" s="12">
        <f>COUNT(J9:J53)</f>
        <v>27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31" t="s">
        <v>16</v>
      </c>
      <c r="I57" s="31"/>
      <c r="J57" s="13">
        <f>J54/J56</f>
        <v>0.92592592592592593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31" t="s">
        <v>17</v>
      </c>
      <c r="I58" s="31"/>
      <c r="J58" s="13">
        <f>J55/J56</f>
        <v>7.407407407407407E-2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D34" sqref="D34:I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34"/>
      <c r="E4" s="34"/>
      <c r="F4" s="34"/>
      <c r="G4" s="34"/>
      <c r="I4" t="s">
        <v>1</v>
      </c>
      <c r="J4" s="19"/>
      <c r="K4" s="19"/>
      <c r="M4" t="s">
        <v>2</v>
      </c>
      <c r="N4" s="20"/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/>
      <c r="E6" s="19"/>
      <c r="F6" s="19"/>
      <c r="G6" s="19"/>
      <c r="I6" s="21" t="s">
        <v>22</v>
      </c>
      <c r="J6" s="21"/>
      <c r="K6" s="22"/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/>
      <c r="E9" s="25"/>
      <c r="F9" s="25"/>
      <c r="G9" s="25"/>
      <c r="H9" s="25"/>
      <c r="I9" s="25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25"/>
      <c r="E10" s="25"/>
      <c r="F10" s="25"/>
      <c r="G10" s="25"/>
      <c r="H10" s="25"/>
      <c r="I10" s="25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5"/>
      <c r="E11" s="25"/>
      <c r="F11" s="25"/>
      <c r="G11" s="25"/>
      <c r="H11" s="25"/>
      <c r="I11" s="25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5"/>
      <c r="E12" s="25"/>
      <c r="F12" s="25"/>
      <c r="G12" s="25"/>
      <c r="H12" s="25"/>
      <c r="I12" s="25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5"/>
      <c r="E13" s="25"/>
      <c r="F13" s="25"/>
      <c r="G13" s="25"/>
      <c r="H13" s="25"/>
      <c r="I13" s="25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5"/>
      <c r="E14" s="25"/>
      <c r="F14" s="25"/>
      <c r="G14" s="25"/>
      <c r="H14" s="25"/>
      <c r="I14" s="25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5"/>
      <c r="E15" s="25"/>
      <c r="F15" s="25"/>
      <c r="G15" s="25"/>
      <c r="H15" s="25"/>
      <c r="I15" s="25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25"/>
      <c r="E16" s="25"/>
      <c r="F16" s="25"/>
      <c r="G16" s="25"/>
      <c r="H16" s="25"/>
      <c r="I16" s="25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5"/>
      <c r="E17" s="25"/>
      <c r="F17" s="25"/>
      <c r="G17" s="25"/>
      <c r="H17" s="25"/>
      <c r="I17" s="25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5"/>
      <c r="E18" s="25"/>
      <c r="F18" s="25"/>
      <c r="G18" s="25"/>
      <c r="H18" s="25"/>
      <c r="I18" s="25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5"/>
      <c r="E19" s="25"/>
      <c r="F19" s="25"/>
      <c r="G19" s="25"/>
      <c r="H19" s="25"/>
      <c r="I19" s="25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5"/>
      <c r="E20" s="25"/>
      <c r="F20" s="25"/>
      <c r="G20" s="25"/>
      <c r="H20" s="25"/>
      <c r="I20" s="25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5"/>
      <c r="E21" s="25"/>
      <c r="F21" s="25"/>
      <c r="G21" s="25"/>
      <c r="H21" s="25"/>
      <c r="I21" s="25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5"/>
      <c r="E22" s="25"/>
      <c r="F22" s="25"/>
      <c r="G22" s="25"/>
      <c r="H22" s="25"/>
      <c r="I22" s="2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5"/>
      <c r="E23" s="25"/>
      <c r="F23" s="25"/>
      <c r="G23" s="25"/>
      <c r="H23" s="25"/>
      <c r="I23" s="2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5"/>
      <c r="E24" s="25"/>
      <c r="F24" s="25"/>
      <c r="G24" s="25"/>
      <c r="H24" s="25"/>
      <c r="I24" s="25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5"/>
      <c r="E25" s="25"/>
      <c r="F25" s="25"/>
      <c r="G25" s="25"/>
      <c r="H25" s="25"/>
      <c r="I25" s="25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5"/>
      <c r="E26" s="25"/>
      <c r="F26" s="25"/>
      <c r="G26" s="25"/>
      <c r="H26" s="25"/>
      <c r="I26" s="25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5"/>
      <c r="E27" s="25"/>
      <c r="F27" s="25"/>
      <c r="G27" s="25"/>
      <c r="H27" s="25"/>
      <c r="I27" s="25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5"/>
      <c r="E28" s="25"/>
      <c r="F28" s="25"/>
      <c r="G28" s="25"/>
      <c r="H28" s="25"/>
      <c r="I28" s="25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5"/>
      <c r="E29" s="25"/>
      <c r="F29" s="25"/>
      <c r="G29" s="25"/>
      <c r="H29" s="25"/>
      <c r="I29" s="25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9" t="s">
        <v>19</v>
      </c>
      <c r="I54" s="29"/>
      <c r="J54" s="11">
        <f>COUNTIF(J9:J53,"&gt;=70")</f>
        <v>25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30" t="s">
        <v>20</v>
      </c>
      <c r="I55" s="30"/>
      <c r="J55" s="12">
        <f>COUNTIF(J9:J53,"&lt;70")</f>
        <v>2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30" t="s">
        <v>21</v>
      </c>
      <c r="I56" s="30"/>
      <c r="J56" s="12">
        <f>COUNT(J9:J53)</f>
        <v>27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31" t="s">
        <v>16</v>
      </c>
      <c r="I57" s="31"/>
      <c r="J57" s="13">
        <f>J54/J56</f>
        <v>0.92592592592592593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31" t="s">
        <v>17</v>
      </c>
      <c r="I58" s="31"/>
      <c r="J58" s="13">
        <f>J55/J56</f>
        <v>7.407407407407407E-2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22" zoomScale="84" zoomScaleNormal="84" workbookViewId="0">
      <selection activeCell="E59" sqref="E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34"/>
      <c r="E4" s="34"/>
      <c r="F4" s="34"/>
      <c r="G4" s="34"/>
      <c r="I4" t="s">
        <v>1</v>
      </c>
      <c r="J4" s="19"/>
      <c r="K4" s="19"/>
      <c r="M4" t="s">
        <v>2</v>
      </c>
      <c r="N4" s="20"/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/>
      <c r="E6" s="19"/>
      <c r="F6" s="19"/>
      <c r="G6" s="19"/>
      <c r="I6" s="21" t="s">
        <v>22</v>
      </c>
      <c r="J6" s="21"/>
      <c r="K6" s="22"/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/>
      <c r="E9" s="25"/>
      <c r="F9" s="25"/>
      <c r="G9" s="25"/>
      <c r="H9" s="25"/>
      <c r="I9" s="25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25"/>
      <c r="E10" s="25"/>
      <c r="F10" s="25"/>
      <c r="G10" s="25"/>
      <c r="H10" s="25"/>
      <c r="I10" s="25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5"/>
      <c r="E11" s="25"/>
      <c r="F11" s="25"/>
      <c r="G11" s="25"/>
      <c r="H11" s="25"/>
      <c r="I11" s="25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5"/>
      <c r="E12" s="25"/>
      <c r="F12" s="25"/>
      <c r="G12" s="25"/>
      <c r="H12" s="25"/>
      <c r="I12" s="25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5"/>
      <c r="E13" s="25"/>
      <c r="F13" s="25"/>
      <c r="G13" s="25"/>
      <c r="H13" s="25"/>
      <c r="I13" s="25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5"/>
      <c r="E14" s="25"/>
      <c r="F14" s="25"/>
      <c r="G14" s="25"/>
      <c r="H14" s="25"/>
      <c r="I14" s="25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5"/>
      <c r="E15" s="25"/>
      <c r="F15" s="25"/>
      <c r="G15" s="25"/>
      <c r="H15" s="25"/>
      <c r="I15" s="25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25"/>
      <c r="E16" s="25"/>
      <c r="F16" s="25"/>
      <c r="G16" s="25"/>
      <c r="H16" s="25"/>
      <c r="I16" s="25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5"/>
      <c r="E17" s="25"/>
      <c r="F17" s="25"/>
      <c r="G17" s="25"/>
      <c r="H17" s="25"/>
      <c r="I17" s="25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5"/>
      <c r="E18" s="25"/>
      <c r="F18" s="25"/>
      <c r="G18" s="25"/>
      <c r="H18" s="25"/>
      <c r="I18" s="25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5"/>
      <c r="E19" s="25"/>
      <c r="F19" s="25"/>
      <c r="G19" s="25"/>
      <c r="H19" s="25"/>
      <c r="I19" s="25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5"/>
      <c r="E20" s="25"/>
      <c r="F20" s="25"/>
      <c r="G20" s="25"/>
      <c r="H20" s="25"/>
      <c r="I20" s="25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5"/>
      <c r="E21" s="25"/>
      <c r="F21" s="25"/>
      <c r="G21" s="25"/>
      <c r="H21" s="25"/>
      <c r="I21" s="25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5"/>
      <c r="E22" s="25"/>
      <c r="F22" s="25"/>
      <c r="G22" s="25"/>
      <c r="H22" s="25"/>
      <c r="I22" s="2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5"/>
      <c r="E23" s="25"/>
      <c r="F23" s="25"/>
      <c r="G23" s="25"/>
      <c r="H23" s="25"/>
      <c r="I23" s="2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5"/>
      <c r="E24" s="25"/>
      <c r="F24" s="25"/>
      <c r="G24" s="25"/>
      <c r="H24" s="25"/>
      <c r="I24" s="25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5"/>
      <c r="E25" s="25"/>
      <c r="F25" s="25"/>
      <c r="G25" s="25"/>
      <c r="H25" s="25"/>
      <c r="I25" s="25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5"/>
      <c r="E26" s="25"/>
      <c r="F26" s="25"/>
      <c r="G26" s="25"/>
      <c r="H26" s="25"/>
      <c r="I26" s="25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5"/>
      <c r="E27" s="25"/>
      <c r="F27" s="25"/>
      <c r="G27" s="25"/>
      <c r="H27" s="25"/>
      <c r="I27" s="25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5"/>
      <c r="E28" s="25"/>
      <c r="F28" s="25"/>
      <c r="G28" s="25"/>
      <c r="H28" s="25"/>
      <c r="I28" s="25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5"/>
      <c r="E29" s="25"/>
      <c r="F29" s="25"/>
      <c r="G29" s="25"/>
      <c r="H29" s="25"/>
      <c r="I29" s="25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34"/>
      <c r="E4" s="34"/>
      <c r="F4" s="34"/>
      <c r="G4" s="34"/>
      <c r="I4" t="s">
        <v>1</v>
      </c>
      <c r="J4" s="19"/>
      <c r="K4" s="19"/>
      <c r="M4" t="s">
        <v>2</v>
      </c>
      <c r="N4" s="20"/>
      <c r="O4" s="2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19"/>
      <c r="E6" s="19"/>
      <c r="F6" s="19"/>
      <c r="G6" s="19"/>
      <c r="I6" s="21" t="s">
        <v>22</v>
      </c>
      <c r="J6" s="21"/>
      <c r="K6" s="22"/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5"/>
      <c r="E9" s="25"/>
      <c r="F9" s="25"/>
      <c r="G9" s="25"/>
      <c r="H9" s="25"/>
      <c r="I9" s="25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25"/>
      <c r="E10" s="25"/>
      <c r="F10" s="25"/>
      <c r="G10" s="25"/>
      <c r="H10" s="25"/>
      <c r="I10" s="25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5"/>
      <c r="E11" s="25"/>
      <c r="F11" s="25"/>
      <c r="G11" s="25"/>
      <c r="H11" s="25"/>
      <c r="I11" s="25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5"/>
      <c r="E12" s="25"/>
      <c r="F12" s="25"/>
      <c r="G12" s="25"/>
      <c r="H12" s="25"/>
      <c r="I12" s="25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5"/>
      <c r="E13" s="25"/>
      <c r="F13" s="25"/>
      <c r="G13" s="25"/>
      <c r="H13" s="25"/>
      <c r="I13" s="25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5"/>
      <c r="E14" s="25"/>
      <c r="F14" s="25"/>
      <c r="G14" s="25"/>
      <c r="H14" s="25"/>
      <c r="I14" s="25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5"/>
      <c r="E15" s="25"/>
      <c r="F15" s="25"/>
      <c r="G15" s="25"/>
      <c r="H15" s="25"/>
      <c r="I15" s="25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25"/>
      <c r="E16" s="25"/>
      <c r="F16" s="25"/>
      <c r="G16" s="25"/>
      <c r="H16" s="25"/>
      <c r="I16" s="25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5"/>
      <c r="E17" s="25"/>
      <c r="F17" s="25"/>
      <c r="G17" s="25"/>
      <c r="H17" s="25"/>
      <c r="I17" s="25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5"/>
      <c r="E18" s="25"/>
      <c r="F18" s="25"/>
      <c r="G18" s="25"/>
      <c r="H18" s="25"/>
      <c r="I18" s="25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5"/>
      <c r="E19" s="25"/>
      <c r="F19" s="25"/>
      <c r="G19" s="25"/>
      <c r="H19" s="25"/>
      <c r="I19" s="25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5"/>
      <c r="E20" s="25"/>
      <c r="F20" s="25"/>
      <c r="G20" s="25"/>
      <c r="H20" s="25"/>
      <c r="I20" s="25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5"/>
      <c r="E21" s="25"/>
      <c r="F21" s="25"/>
      <c r="G21" s="25"/>
      <c r="H21" s="25"/>
      <c r="I21" s="25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5"/>
      <c r="E22" s="25"/>
      <c r="F22" s="25"/>
      <c r="G22" s="25"/>
      <c r="H22" s="25"/>
      <c r="I22" s="2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5"/>
      <c r="E23" s="25"/>
      <c r="F23" s="25"/>
      <c r="G23" s="25"/>
      <c r="H23" s="25"/>
      <c r="I23" s="2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5"/>
      <c r="E24" s="25"/>
      <c r="F24" s="25"/>
      <c r="G24" s="25"/>
      <c r="H24" s="25"/>
      <c r="I24" s="25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5"/>
      <c r="E25" s="25"/>
      <c r="F25" s="25"/>
      <c r="G25" s="25"/>
      <c r="H25" s="25"/>
      <c r="I25" s="25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5"/>
      <c r="E26" s="25"/>
      <c r="F26" s="25"/>
      <c r="G26" s="25"/>
      <c r="H26" s="25"/>
      <c r="I26" s="25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5"/>
      <c r="E27" s="25"/>
      <c r="F27" s="25"/>
      <c r="G27" s="25"/>
      <c r="H27" s="25"/>
      <c r="I27" s="25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5"/>
      <c r="E28" s="25"/>
      <c r="F28" s="25"/>
      <c r="G28" s="25"/>
      <c r="H28" s="25"/>
      <c r="I28" s="25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5"/>
      <c r="E29" s="25"/>
      <c r="F29" s="25"/>
      <c r="G29" s="25"/>
      <c r="H29" s="25"/>
      <c r="I29" s="25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6"/>
      <c r="E53" s="27"/>
      <c r="F53" s="27"/>
      <c r="G53" s="27"/>
      <c r="H53" s="27"/>
      <c r="I53" s="2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AFI</vt:lpstr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2023-03-25T00:20:28Z</dcterms:modified>
</cp:coreProperties>
</file>