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PLANEACIONES 2023\"/>
    </mc:Choice>
  </mc:AlternateContent>
  <xr:revisionPtr revIDLastSave="0" documentId="8_{0CF38A96-EBD9-4D5C-809D-DCDA30F153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J28" i="25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<sst xmlns="http://schemas.openxmlformats.org/spreadsheetml/2006/main" count="192" uniqueCount="44">
  <si>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</si>
  <si>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</si>
  <si>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</si>
  <si>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</si>
  <si>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</si>
  <si>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</si>
  <si>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</si>
  <si>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</si>
  <si>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</si>
  <si>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</si>
  <si>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</si>
  <si>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</si>
  <si>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</si>
  <si>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</si>
  <si>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</si>
  <si>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</si>
  <si>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</si>
  <si>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</si>
  <si>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</si>
  <si>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</si>
  <si>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</si>
  <si>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</si>
  <si>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</si>
  <si>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</si>
  <si>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</si>
  <si>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</si>
  <si>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</si>
  <si>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</si>
  <si>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</si>
  <si>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</si>
  <si>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</si>
  <si>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</si>
  <si>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</si>
  <si>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</si>
  <si>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</si>
  <si>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</si>
  <si>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</si>
  <si>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</si>
  <si>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 xml:space="preserve">CONSERVACION Y REMEDIACION DE SUELOS </t>
  </si>
  <si>
    <t>206-A</t>
  </si>
  <si>
    <t>406-A</t>
  </si>
  <si>
    <t>806-A</t>
  </si>
  <si>
    <t>FEB-JUL-2023</t>
  </si>
  <si>
    <t xml:space="preserve">INGENIERIA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</si>
</sst>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42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35</v>
      </c>
      <c r="B14" s="9">
        <v>0</v>
      </c>
      <c r="C14" s="9" t="s">
        <v>39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40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>
        <v>0</v>
      </c>
      <c r="C16" s="9" t="s">
        <v>40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38</v>
      </c>
      <c r="B17" s="9">
        <v>1</v>
      </c>
      <c r="C17" s="9" t="s">
        <v>41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">
        <v>42</v>
      </c>
      <c r="M8" s="22"/>
      <c r="N8" s="22"/>
    </row>
    <row r="10" spans="1:14" x14ac:dyDescent="0.2">
      <c r="A10" s="4" t="s">
        <v>9</v>
      </c>
      <c r="B10" s="22" t="s">
        <v>32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ht="25.5" x14ac:dyDescent="0.2">
      <c r="A14" s="9" t="s">
        <v>35</v>
      </c>
      <c r="B14" s="9">
        <v>1</v>
      </c>
      <c r="C14" s="9" t="s">
        <v>39</v>
      </c>
      <c r="D14" s="9" t="s">
        <v>33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55.07</v>
      </c>
      <c r="N14" s="15">
        <v>0.5</v>
      </c>
    </row>
    <row r="15" spans="1:14" s="11" customFormat="1" ht="25.5" x14ac:dyDescent="0.2">
      <c r="A15" s="9" t="s">
        <v>36</v>
      </c>
      <c r="B15" s="9">
        <v>2</v>
      </c>
      <c r="C15" s="9" t="s">
        <v>40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ht="25.5" x14ac:dyDescent="0.2">
      <c r="A16" s="9" t="s">
        <v>37</v>
      </c>
      <c r="B16" s="9">
        <v>1</v>
      </c>
      <c r="C16" s="9" t="s">
        <v>40</v>
      </c>
      <c r="D16" s="9" t="s">
        <v>33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ht="25.5" x14ac:dyDescent="0.2">
      <c r="A17" s="9" t="s">
        <v>37</v>
      </c>
      <c r="B17" s="9">
        <v>2</v>
      </c>
      <c r="C17" s="9" t="s">
        <v>40</v>
      </c>
      <c r="D17" s="9" t="s">
        <v>33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38</v>
      </c>
      <c r="B18" s="9">
        <v>0</v>
      </c>
      <c r="C18" s="9" t="s">
        <v>41</v>
      </c>
      <c r="D18" s="9" t="s">
        <v>33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ref="H14:H27" si="3">F19/E19</f>
        <v>#DIV/0!</v>
      </c>
      <c r="I19" s="9">
        <f t="shared" ref="I14:I28" si="4">(E19-SUM(F19:G19))-K19</f>
        <v>0</v>
      </c>
      <c r="J19" s="10" t="e">
        <f t="shared" ref="J14:J28" si="5">I19/E19</f>
        <v>#DIV/0!</v>
      </c>
      <c r="K19" s="9"/>
      <c r="L19" s="10" t="e">
        <f t="shared" ref="L14:L28" si="6">K19/E19</f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131</v>
      </c>
      <c r="F28" s="17">
        <f>SUM(F14:F27)</f>
        <v>64</v>
      </c>
      <c r="G28" s="17">
        <f>SUM(G14:G27)</f>
        <v>0</v>
      </c>
      <c r="H28" s="18">
        <f>SUM(F28:G28)/E28</f>
        <v>0.48854961832061067</v>
      </c>
      <c r="I28" s="17">
        <f t="shared" si="4"/>
        <v>67</v>
      </c>
      <c r="J28" s="18">
        <f t="shared" si="5"/>
        <v>0.51145038167938928</v>
      </c>
      <c r="K28" s="17">
        <f>SUM(K14:K27)</f>
        <v>0</v>
      </c>
      <c r="L28" s="18">
        <f t="shared" si="6"/>
        <v>0</v>
      </c>
      <c r="M28" s="17">
        <f>AVERAGE(M14:M27)</f>
        <v>62.392499999999998</v>
      </c>
      <c r="N28" s="19">
        <f>AVERAGE(N14:N27)</f>
        <v>0.374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3</v>
      </c>
      <c r="C8" s="2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tr">
        <f>'0'!L8</f>
        <v>Ago-Dic 2022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23" t="s">
        <v>7</v>
      </c>
      <c r="J8" s="23"/>
      <c r="K8" s="23"/>
      <c r="L8" s="22" t="str">
        <f>'0'!L8</f>
        <v>Ago-Dic 2022</v>
      </c>
      <c r="M8" s="22"/>
      <c r="N8" s="22"/>
    </row>
    <row r="10" spans="1:14" x14ac:dyDescent="0.2">
      <c r="A10" s="4" t="s">
        <v>9</v>
      </c>
      <c r="B10" s="22">
        <f>'0'!B10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 t="s">
        <v>4</v>
      </c>
      <c r="C8" s="22"/>
      <c r="D8" s="14" t="s">
        <v>5</v>
      </c>
      <c r="E8" s="5">
        <v>9</v>
      </c>
      <c r="G8" s="4" t="s">
        <v>6</v>
      </c>
      <c r="H8" s="5">
        <v>4</v>
      </c>
      <c r="I8" s="23" t="s">
        <v>7</v>
      </c>
      <c r="J8" s="23"/>
      <c r="K8" s="23"/>
      <c r="L8" s="22" t="s">
        <v>8</v>
      </c>
      <c r="M8" s="22"/>
      <c r="N8" s="22"/>
    </row>
    <row r="10" spans="1:14" x14ac:dyDescent="0.2">
      <c r="A10" s="4" t="s">
        <v>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10</v>
      </c>
      <c r="B12" s="30" t="s">
        <v>11</v>
      </c>
      <c r="C12" s="30" t="s">
        <v>12</v>
      </c>
      <c r="D12" s="32" t="s">
        <v>13</v>
      </c>
      <c r="E12" s="32" t="s">
        <v>14</v>
      </c>
      <c r="F12" s="32" t="s">
        <v>15</v>
      </c>
      <c r="G12" s="32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</row>
    <row r="13" spans="1:14" x14ac:dyDescent="0.2">
      <c r="A13" s="29"/>
      <c r="B13" s="31"/>
      <c r="C13" s="31"/>
      <c r="D13" s="33"/>
      <c r="E13" s="33"/>
      <c r="F13" s="7" t="s">
        <v>23</v>
      </c>
      <c r="G13" s="7" t="s">
        <v>24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28</v>
      </c>
      <c r="C33" s="38"/>
      <c r="D33" s="38"/>
      <c r="G33" s="25" t="s">
        <v>29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>
        <f>B10</f>
        <v>0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2023-05-06T05:11:59Z</dcterms:modified>
  <cp:category/>
  <cp:contentStatus/>
</cp:coreProperties>
</file>