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4\"/>
    </mc:Choice>
  </mc:AlternateContent>
  <xr:revisionPtr revIDLastSave="0" documentId="8_{A8A6A7D4-2061-4546-8E93-AC1C8791153C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J28" i="25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B37" i="24"/>
  <c r="H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8" i="23"/>
  <c r="J18" i="23" s="1"/>
  <c r="J17" i="23"/>
  <c r="I16" i="23"/>
  <c r="J16" i="23" s="1"/>
  <c r="I15" i="23"/>
  <c r="J15" i="23" s="1"/>
  <c r="J14" i="23"/>
  <c r="H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E7EF0AE-A1B5-4D87-84A4-D834F841BB2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<sst xmlns="http://schemas.openxmlformats.org/spreadsheetml/2006/main" count="238" uniqueCount="47">
  <si>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</si>
  <si>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</si>
  <si>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</si>
  <si>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</si>
  <si>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</si>
  <si>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</si>
  <si>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</si>
  <si>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</si>
  <si>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</si>
  <si>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</si>
  <si>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</si>
  <si>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</si>
  <si>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</si>
  <si>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</si>
  <si>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</si>
  <si>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</si>
  <si>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</si>
  <si>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</si>
  <si>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</si>
  <si>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</si>
  <si>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</si>
  <si>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</si>
  <si>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</si>
  <si>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</si>
  <si>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</si>
  <si>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</si>
  <si>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</si>
  <si>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</si>
  <si>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</si>
  <si>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</si>
  <si>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</si>
  <si>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</si>
  <si>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</si>
  <si>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</si>
  <si>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</si>
  <si>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</si>
  <si>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</si>
  <si>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</si>
  <si>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>206-A</t>
  </si>
  <si>
    <t>406-A</t>
  </si>
  <si>
    <t>806-A</t>
  </si>
  <si>
    <t>FEB-JUL-2023</t>
  </si>
  <si>
    <t xml:space="preserve">INGENIERIA AMBIENTAL </t>
  </si>
  <si>
    <t>M.C. SOLEDAD ESTHER MALDONADO BRAVO</t>
  </si>
  <si>
    <t xml:space="preserve">CONSERVACION Y RESTAURACION DE SUELOS </t>
  </si>
  <si>
    <t>S/E</t>
  </si>
  <si>
    <t>INGENIERIA 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</si>
</sst>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41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 t="s">
        <v>45</v>
      </c>
      <c r="C14" s="9" t="s">
        <v>38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39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 t="s">
        <v>45</v>
      </c>
      <c r="C16" s="9" t="s">
        <v>39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44</v>
      </c>
      <c r="B17" s="9">
        <v>1</v>
      </c>
      <c r="C17" s="9" t="s">
        <v>40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41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>
        <v>1</v>
      </c>
      <c r="C14" s="9" t="s">
        <v>38</v>
      </c>
      <c r="D14" s="9" t="s">
        <v>33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61.75</v>
      </c>
      <c r="N14" s="15">
        <v>0.5</v>
      </c>
    </row>
    <row r="15" spans="1:14" s="11" customFormat="1" x14ac:dyDescent="0.2">
      <c r="A15" s="9" t="s">
        <v>36</v>
      </c>
      <c r="B15" s="9">
        <v>2</v>
      </c>
      <c r="C15" s="9" t="s">
        <v>39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x14ac:dyDescent="0.2">
      <c r="A16" s="9" t="s">
        <v>37</v>
      </c>
      <c r="B16" s="9">
        <v>1</v>
      </c>
      <c r="C16" s="9" t="s">
        <v>39</v>
      </c>
      <c r="D16" s="9" t="s">
        <v>33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x14ac:dyDescent="0.2">
      <c r="A17" s="9" t="s">
        <v>37</v>
      </c>
      <c r="B17" s="9">
        <v>2</v>
      </c>
      <c r="C17" s="9" t="s">
        <v>39</v>
      </c>
      <c r="D17" s="9" t="s">
        <v>33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44</v>
      </c>
      <c r="B18" s="9" t="s">
        <v>45</v>
      </c>
      <c r="C18" s="9" t="s">
        <v>40</v>
      </c>
      <c r="D18" s="9" t="s">
        <v>33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ref="H19:H27" si="3">F19/E19</f>
        <v>#DIV/0!</v>
      </c>
      <c r="I19" s="9">
        <f t="shared" ref="I19:I28" si="4">(E19-SUM(F19:G19))-K19</f>
        <v>0</v>
      </c>
      <c r="J19" s="10" t="e">
        <f t="shared" ref="J19:J28" si="5">I19/E19</f>
        <v>#DIV/0!</v>
      </c>
      <c r="K19" s="9"/>
      <c r="L19" s="10" t="e">
        <f t="shared" ref="L19:L28" si="6">K19/E19</f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131</v>
      </c>
      <c r="F28" s="17">
        <f>SUM(F14:F27)</f>
        <v>64</v>
      </c>
      <c r="G28" s="17">
        <f>SUM(G14:G27)</f>
        <v>0</v>
      </c>
      <c r="H28" s="18">
        <f>SUM(F28:G28)/E28</f>
        <v>0.48854961832061067</v>
      </c>
      <c r="I28" s="17">
        <f t="shared" si="4"/>
        <v>67</v>
      </c>
      <c r="J28" s="18">
        <f t="shared" si="5"/>
        <v>0.51145038167938928</v>
      </c>
      <c r="K28" s="17">
        <f>SUM(K14:K27)</f>
        <v>0</v>
      </c>
      <c r="L28" s="18">
        <f t="shared" si="6"/>
        <v>0</v>
      </c>
      <c r="M28" s="17">
        <f>AVERAGE(M14:M27)</f>
        <v>64.0625</v>
      </c>
      <c r="N28" s="19">
        <f>AVERAGE(N14:N27)</f>
        <v>0.374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41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>
        <v>2</v>
      </c>
      <c r="C14" s="9" t="s">
        <v>38</v>
      </c>
      <c r="D14" s="9" t="s">
        <v>33</v>
      </c>
      <c r="E14" s="9">
        <v>28</v>
      </c>
      <c r="F14" s="9">
        <v>16</v>
      </c>
      <c r="G14" s="9"/>
      <c r="H14" s="10">
        <f t="shared" ref="H14:H27" si="0">F14/E14</f>
        <v>0.5714285714285714</v>
      </c>
      <c r="I14" s="9">
        <v>12</v>
      </c>
      <c r="J14" s="10">
        <f t="shared" ref="J14:J28" si="1">I14/E14</f>
        <v>0.42857142857142855</v>
      </c>
      <c r="K14" s="9"/>
      <c r="L14" s="10">
        <f t="shared" ref="L14:L28" si="2">K14/E14</f>
        <v>0</v>
      </c>
      <c r="M14" s="9">
        <v>61.75</v>
      </c>
      <c r="N14" s="15">
        <v>0.64280000000000004</v>
      </c>
    </row>
    <row r="15" spans="1:14" s="11" customFormat="1" x14ac:dyDescent="0.2">
      <c r="A15" s="9" t="s">
        <v>36</v>
      </c>
      <c r="B15" s="9">
        <v>3</v>
      </c>
      <c r="C15" s="9" t="s">
        <v>39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f t="shared" ref="I15:I28" si="3">(E15-SUM(F15:G15))-K15</f>
        <v>8</v>
      </c>
      <c r="J15" s="10">
        <f t="shared" si="1"/>
        <v>0.34782608695652173</v>
      </c>
      <c r="K15" s="9"/>
      <c r="L15" s="10">
        <f t="shared" si="2"/>
        <v>0</v>
      </c>
      <c r="M15" s="9">
        <v>67.3</v>
      </c>
      <c r="N15" s="15">
        <v>0.6956</v>
      </c>
    </row>
    <row r="16" spans="1:14" s="11" customFormat="1" x14ac:dyDescent="0.2">
      <c r="A16" s="9" t="s">
        <v>36</v>
      </c>
      <c r="B16" s="9">
        <v>4</v>
      </c>
      <c r="C16" s="9" t="s">
        <v>39</v>
      </c>
      <c r="D16" s="9" t="s">
        <v>33</v>
      </c>
      <c r="E16" s="9">
        <v>23</v>
      </c>
      <c r="F16" s="9">
        <v>20</v>
      </c>
      <c r="G16" s="9"/>
      <c r="H16" s="10">
        <f t="shared" si="0"/>
        <v>0.86956521739130432</v>
      </c>
      <c r="I16" s="9">
        <f t="shared" si="3"/>
        <v>3</v>
      </c>
      <c r="J16" s="10">
        <f t="shared" si="1"/>
        <v>0.13043478260869565</v>
      </c>
      <c r="K16" s="9"/>
      <c r="L16" s="10">
        <f t="shared" si="2"/>
        <v>0</v>
      </c>
      <c r="M16" s="9">
        <v>82.21</v>
      </c>
      <c r="N16" s="15">
        <v>0.73909999999999998</v>
      </c>
    </row>
    <row r="17" spans="1:14" s="11" customFormat="1" x14ac:dyDescent="0.2">
      <c r="A17" s="9" t="s">
        <v>37</v>
      </c>
      <c r="B17" s="9" t="s">
        <v>45</v>
      </c>
      <c r="C17" s="9" t="s">
        <v>39</v>
      </c>
      <c r="D17" s="9" t="s">
        <v>33</v>
      </c>
      <c r="E17" s="9"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">
        <v>44</v>
      </c>
      <c r="B18" s="9">
        <v>2</v>
      </c>
      <c r="C18" s="9" t="s">
        <v>40</v>
      </c>
      <c r="D18" s="9" t="s">
        <v>33</v>
      </c>
      <c r="E18" s="9">
        <v>18</v>
      </c>
      <c r="F18" s="9">
        <v>17</v>
      </c>
      <c r="G18" s="9"/>
      <c r="H18" s="10">
        <f t="shared" si="0"/>
        <v>0.94444444444444442</v>
      </c>
      <c r="I18" s="9">
        <f t="shared" si="3"/>
        <v>1</v>
      </c>
      <c r="J18" s="10">
        <f t="shared" si="1"/>
        <v>5.5555555555555552E-2</v>
      </c>
      <c r="K18" s="9"/>
      <c r="L18" s="10">
        <f t="shared" si="2"/>
        <v>0</v>
      </c>
      <c r="M18" s="9">
        <v>81.66</v>
      </c>
      <c r="N18" s="15">
        <v>0.61109999999999998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123</v>
      </c>
      <c r="F28" s="17">
        <f>SUM(F14:F27)</f>
        <v>68</v>
      </c>
      <c r="G28" s="17">
        <f>SUM(G14:G27)</f>
        <v>0</v>
      </c>
      <c r="H28" s="18">
        <f>SUM(F28:G28)/E28</f>
        <v>0.55284552845528456</v>
      </c>
      <c r="I28" s="17">
        <f t="shared" si="3"/>
        <v>55</v>
      </c>
      <c r="J28" s="18">
        <f t="shared" si="1"/>
        <v>0.44715447154471544</v>
      </c>
      <c r="K28" s="17">
        <f>SUM(K14:K27)</f>
        <v>0</v>
      </c>
      <c r="L28" s="18">
        <f t="shared" si="2"/>
        <v>0</v>
      </c>
      <c r="M28" s="17">
        <f>AVERAGE(M14:M27)</f>
        <v>73.22999999999999</v>
      </c>
      <c r="N28" s="19">
        <f>AVERAGE(N14:N27)</f>
        <v>0.67215000000000003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">
        <v>43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7" zoomScale="85" zoomScaleNormal="85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41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9" t="s">
        <v>35</v>
      </c>
      <c r="B14" s="9">
        <v>3</v>
      </c>
      <c r="C14" s="9" t="s">
        <v>38</v>
      </c>
      <c r="D14" s="9" t="s">
        <v>33</v>
      </c>
      <c r="E14" s="9">
        <v>28</v>
      </c>
      <c r="F14" s="9">
        <v>13</v>
      </c>
      <c r="G14" s="9"/>
      <c r="H14" s="10">
        <f t="shared" ref="H14:H27" si="0">F14/E14</f>
        <v>0.4642857142857143</v>
      </c>
      <c r="I14" s="9">
        <f t="shared" ref="I14:I28" si="1">(E14-SUM(F14:G14))-K14</f>
        <v>15</v>
      </c>
      <c r="J14" s="10">
        <f t="shared" ref="J14:J28" si="2">I14/E14</f>
        <v>0.5357142857142857</v>
      </c>
      <c r="K14" s="9"/>
      <c r="L14" s="10">
        <f t="shared" ref="L14:L28" si="3">K14/E14</f>
        <v>0</v>
      </c>
      <c r="M14" s="9">
        <v>58</v>
      </c>
      <c r="N14" s="15">
        <v>0.64</v>
      </c>
    </row>
    <row r="15" spans="1:14" s="11" customFormat="1" ht="25.5" x14ac:dyDescent="0.2">
      <c r="A15" s="9" t="s">
        <v>36</v>
      </c>
      <c r="B15" s="9">
        <v>5</v>
      </c>
      <c r="C15" s="9" t="s">
        <v>39</v>
      </c>
      <c r="D15" s="9" t="s">
        <v>33</v>
      </c>
      <c r="E15" s="9">
        <v>23</v>
      </c>
      <c r="F15" s="9">
        <v>18</v>
      </c>
      <c r="G15" s="9"/>
      <c r="H15" s="10">
        <f t="shared" si="0"/>
        <v>0.78260869565217395</v>
      </c>
      <c r="I15" s="9">
        <f t="shared" si="1"/>
        <v>5</v>
      </c>
      <c r="J15" s="10">
        <f t="shared" si="2"/>
        <v>0.21739130434782608</v>
      </c>
      <c r="K15" s="9"/>
      <c r="L15" s="10">
        <f t="shared" si="3"/>
        <v>0</v>
      </c>
      <c r="M15" s="42">
        <v>72.61</v>
      </c>
      <c r="N15" s="15">
        <v>0.73909999999999998</v>
      </c>
    </row>
    <row r="16" spans="1:14" s="11" customFormat="1" ht="25.5" x14ac:dyDescent="0.2">
      <c r="A16" s="9" t="s">
        <v>36</v>
      </c>
      <c r="B16" s="9">
        <v>6</v>
      </c>
      <c r="C16" s="9" t="s">
        <v>39</v>
      </c>
      <c r="D16" s="9" t="s">
        <v>33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/>
      <c r="L16" s="10">
        <f t="shared" si="3"/>
        <v>0</v>
      </c>
      <c r="M16" s="9">
        <v>84.35</v>
      </c>
      <c r="N16" s="15">
        <v>0.73909999999999998</v>
      </c>
    </row>
    <row r="17" spans="1:14" s="11" customFormat="1" ht="25.5" x14ac:dyDescent="0.2">
      <c r="A17" s="9" t="s">
        <v>37</v>
      </c>
      <c r="B17" s="9">
        <v>3</v>
      </c>
      <c r="C17" s="9" t="s">
        <v>39</v>
      </c>
      <c r="D17" s="9" t="s">
        <v>33</v>
      </c>
      <c r="E17" s="9">
        <v>31</v>
      </c>
      <c r="F17" s="9">
        <v>23</v>
      </c>
      <c r="G17" s="9"/>
      <c r="H17" s="10">
        <f t="shared" si="0"/>
        <v>0.74193548387096775</v>
      </c>
      <c r="I17" s="9">
        <f t="shared" si="1"/>
        <v>8</v>
      </c>
      <c r="J17" s="10">
        <f t="shared" si="2"/>
        <v>0.25806451612903225</v>
      </c>
      <c r="K17" s="9"/>
      <c r="L17" s="10">
        <f t="shared" si="3"/>
        <v>0</v>
      </c>
      <c r="M17" s="9">
        <v>71.650000000000006</v>
      </c>
      <c r="N17" s="15">
        <v>0.70960000000000001</v>
      </c>
    </row>
    <row r="18" spans="1:14" s="11" customFormat="1" ht="25.5" x14ac:dyDescent="0.2">
      <c r="A18" s="9" t="s">
        <v>44</v>
      </c>
      <c r="B18" s="9">
        <v>3</v>
      </c>
      <c r="C18" s="9" t="s">
        <v>40</v>
      </c>
      <c r="D18" s="9" t="s">
        <v>33</v>
      </c>
      <c r="E18" s="9">
        <v>18</v>
      </c>
      <c r="F18" s="9">
        <v>18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88.5</v>
      </c>
      <c r="N18" s="15">
        <v>0.55500000000000005</v>
      </c>
    </row>
    <row r="19" spans="1:14" s="11" customFormat="1" ht="25.5" x14ac:dyDescent="0.2">
      <c r="A19" s="9" t="s">
        <v>44</v>
      </c>
      <c r="B19" s="9">
        <v>4</v>
      </c>
      <c r="C19" s="9" t="s">
        <v>40</v>
      </c>
      <c r="D19" s="9" t="s">
        <v>33</v>
      </c>
      <c r="E19" s="9">
        <v>18</v>
      </c>
      <c r="F19" s="9">
        <v>15</v>
      </c>
      <c r="G19" s="9"/>
      <c r="H19" s="10">
        <f t="shared" si="0"/>
        <v>0.83333333333333337</v>
      </c>
      <c r="I19" s="9">
        <f t="shared" si="1"/>
        <v>3</v>
      </c>
      <c r="J19" s="10">
        <f t="shared" si="2"/>
        <v>0.16666666666666666</v>
      </c>
      <c r="K19" s="9"/>
      <c r="L19" s="10">
        <f t="shared" si="3"/>
        <v>0</v>
      </c>
      <c r="M19" s="9">
        <v>83.33</v>
      </c>
      <c r="N19" s="15">
        <v>0.66659999999999997</v>
      </c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141</v>
      </c>
      <c r="F28" s="17">
        <f>SUM(F14:F27)</f>
        <v>109</v>
      </c>
      <c r="G28" s="17">
        <f>SUM(G14:G27)</f>
        <v>0</v>
      </c>
      <c r="H28" s="18">
        <f>SUM(F28:G28)/E28</f>
        <v>0.77304964539007093</v>
      </c>
      <c r="I28" s="17">
        <f t="shared" si="1"/>
        <v>32</v>
      </c>
      <c r="J28" s="18">
        <f t="shared" si="2"/>
        <v>0.22695035460992907</v>
      </c>
      <c r="K28" s="17">
        <f>SUM(K14:K27)</f>
        <v>0</v>
      </c>
      <c r="L28" s="18">
        <f t="shared" si="3"/>
        <v>0</v>
      </c>
      <c r="M28" s="17">
        <f>AVERAGE(M14:M27)</f>
        <v>76.406666666666666</v>
      </c>
      <c r="N28" s="19">
        <f>AVERAGE(N14:N27)</f>
        <v>0.67490000000000006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41" t="s">
        <v>34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9</v>
      </c>
      <c r="G8" s="4" t="s">
        <v>6</v>
      </c>
      <c r="H8" s="5">
        <v>4</v>
      </c>
      <c r="I8" s="37" t="s">
        <v>7</v>
      </c>
      <c r="J8" s="37"/>
      <c r="K8" s="37"/>
      <c r="L8" s="30" t="s">
        <v>8</v>
      </c>
      <c r="M8" s="30"/>
      <c r="N8" s="30"/>
    </row>
    <row r="10" spans="1:14" x14ac:dyDescent="0.2">
      <c r="A10" s="4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2023-06-24T22:08:44Z</dcterms:modified>
  <cp:category/>
  <cp:contentStatus/>
</cp:coreProperties>
</file>