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"/>
    </mc:Choice>
  </mc:AlternateContent>
  <xr:revisionPtr revIDLastSave="0" documentId="13_ncr:1_{01A3CF91-40A7-4E45-8ECB-F1BE9969EB1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6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<sst xmlns="http://schemas.openxmlformats.org/spreadsheetml/2006/main" count="311" uniqueCount="208">
  <si>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</si>
  <si>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</si>
  <si>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</si>
  <si>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</si>
  <si>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</si>
  <si>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</si>
  <si>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</si>
  <si>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</si>
  <si>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</si>
  <si>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</si>
  <si>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</si>
  <si>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</si>
  <si>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</si>
  <si>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</si>
  <si>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</si>
  <si>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</si>
  <si>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</si>
  <si>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</si>
  <si>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</si>
  <si>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</si>
  <si>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</si>
  <si>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</si>
  <si>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</si>
  <si>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</si>
  <si>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DESARROLLO SUSTENTABLE</t>
  </si>
  <si>
    <t>405-B</t>
  </si>
  <si>
    <t>FEBRERO - JULIO 2023</t>
  </si>
  <si>
    <t>MCE.AARÓN SÁNCHEZ ISIDORO</t>
  </si>
  <si>
    <t>MCE.AARÓN SANCHEZ ISIDORO</t>
  </si>
  <si>
    <t>CRUZ CONTRERAS DALLIANS</t>
  </si>
  <si>
    <t>ISIDORO COYOL BRAYAN</t>
  </si>
  <si>
    <t>IXBA CHONTAL PERLA DEL CARMEN</t>
  </si>
  <si>
    <t>NORIEGA CARDENAS EVELYN NICOL</t>
  </si>
  <si>
    <t>PAXTIAN VILLEGAS YAZMIN DEL CARMEN</t>
  </si>
  <si>
    <t>PRETELIN FONSECA MARIA JOSE</t>
  </si>
  <si>
    <t>PUCHETA VELASCO DANIEL</t>
  </si>
  <si>
    <t>RESENDIZ COBAXIN BRAD HILARIO</t>
  </si>
  <si>
    <t>REYES TORRES JALIL</t>
  </si>
  <si>
    <t>SALAS VAZQUEZ DANAHI</t>
  </si>
  <si>
    <t>SINACA RUIZ MARITZA JAQUELINE</t>
  </si>
  <si>
    <t>SOSA CARVALLO ESTEBAN</t>
  </si>
  <si>
    <t>TEPACH COBAXIN LENCY MARIA</t>
  </si>
  <si>
    <t>TORNADO HERNÁNDEZ KAREN</t>
  </si>
  <si>
    <t>CANCINO CHIGUIL KARLA VANESSA</t>
  </si>
  <si>
    <t>CASTILLO VELAZCO ELIZABETH</t>
  </si>
  <si>
    <t>FUNDAMENTOS DE MERCADOTECNIA</t>
  </si>
  <si>
    <t>405-C</t>
  </si>
  <si>
    <t>CASAS PIO KAREN MONSERRAT</t>
  </si>
  <si>
    <t>GUTIEEREZ ARRES ANGEL EMMANUEL</t>
  </si>
  <si>
    <t>LÓPEZ AGUILERA MITZY YANITH</t>
  </si>
  <si>
    <t>MACARIO VELASCO JOSE ALBERTO</t>
  </si>
  <si>
    <t>OSTO MACARIO  NADIA DEL ROSARIO</t>
  </si>
  <si>
    <t>PAVON BLANCO MIGUEL ANGEL</t>
  </si>
  <si>
    <t>POLITO MIXTEGA LIZBETH DEL CARMEN</t>
  </si>
  <si>
    <t>PONCIANO MALAGA KARLA OLIVIA</t>
  </si>
  <si>
    <t>REYES DOMINGUEZ LUCERO DE LOS ANGELES</t>
  </si>
  <si>
    <t>TEGOMA GONZALEZ DAYRA</t>
  </si>
  <si>
    <t>VELASCO BAXIN MIGUEL ANGEL</t>
  </si>
  <si>
    <t>VÁZQUEZ CHAPOL KARLA LARRISA</t>
  </si>
  <si>
    <t>205-A</t>
  </si>
  <si>
    <t>AMBROS XALA JOSE ANTONIO</t>
  </si>
  <si>
    <t>ATAXCA CATEMAXCA YAMILETH</t>
  </si>
  <si>
    <t>CAGAL TOTO ZAYURI YATSIRY</t>
  </si>
  <si>
    <t>CARMONA SERVIN DANIELA YAZMIN</t>
  </si>
  <si>
    <t>CHAGALA IXTEPAN ELISEO</t>
  </si>
  <si>
    <t>CRUZ CHONTAL MIRIAN GUADALUPE</t>
  </si>
  <si>
    <t>DEMENEGHI MIRANDA REGINA</t>
  </si>
  <si>
    <t>DOIMINGUEZ ALVARADO INGRID ANAHI</t>
  </si>
  <si>
    <t>DOMINGUEZ CRUZ GAEL</t>
  </si>
  <si>
    <t>ESCOBAR CHIPOL JOSE ARTURO</t>
  </si>
  <si>
    <t>GONZALEZ PUCHETA ALEXANDRA</t>
  </si>
  <si>
    <t>HERNÁNDEZ MARTÍNEZ FERNANDO</t>
  </si>
  <si>
    <t>HÉRNANDEZ LEAL CARLOS ALBERTO</t>
  </si>
  <si>
    <t>LUA GONZALEZ JORGE ALBERTO</t>
  </si>
  <si>
    <t>LOPEZ CHIGUIL INDIRA</t>
  </si>
  <si>
    <t>MARTÍNEZ MARTÍNEZ CESAR MAURICIO</t>
  </si>
  <si>
    <t>MELCHI COTA CINTHIA YARELI</t>
  </si>
  <si>
    <t>MORALES HERNÁNDEZ SAMUEL</t>
  </si>
  <si>
    <t>QUINO BUSTAMENTE VICTOR MANUEL</t>
  </si>
  <si>
    <t>ORTIZ RAMÍREZ  DIANNA LIZZET</t>
  </si>
  <si>
    <t>SÁNCHEZ  MIXTEGA MARTÍN</t>
  </si>
  <si>
    <t>SOSA VENTURA GABRIELA</t>
  </si>
  <si>
    <t>VAZQUEZ CRUZ LUMARI</t>
  </si>
  <si>
    <t>VELASCO COTA JORGE ALBERTO</t>
  </si>
  <si>
    <t>XALA GARCIA RAYSA MONSERRAT</t>
  </si>
  <si>
    <t>XOLO CARDENAS VIRIDIANA</t>
  </si>
  <si>
    <t>XOLO SANTOS ANGELICA</t>
  </si>
  <si>
    <t>FORMULACIÓN Y EVALUACIÓN DE PROYECTOS</t>
  </si>
  <si>
    <t>805-B</t>
  </si>
  <si>
    <t>ALARCON TEPACH JENIFFER DE JESUS</t>
  </si>
  <si>
    <t>ANOTA RIVERA MARIANA</t>
  </si>
  <si>
    <t>CANELA SERNA LUISA YOLANDA</t>
  </si>
  <si>
    <t>CHIGO FERMAN ANGEL ARMANDO</t>
  </si>
  <si>
    <t>CHAGALA VARGAS MIGUEL MAGDIEL</t>
  </si>
  <si>
    <t>CORDOVA MOG VIANEHT GUADALUPE</t>
  </si>
  <si>
    <t>CRUZ PAXTIAN DANIELA</t>
  </si>
  <si>
    <t>GOZCON CHAGALA MARIA ISABEL</t>
  </si>
  <si>
    <t>IXBA COSME JUAN DE LA CRUZ</t>
  </si>
  <si>
    <t>IXTEPAN CHIPOL REBECA ADELINA</t>
  </si>
  <si>
    <t>MALAGA BELLI JOSE ENRIQUE</t>
  </si>
  <si>
    <t>MORENO CRUZ DIANA LIZBETH</t>
  </si>
  <si>
    <t>PONCE PUCHETA ITZEL</t>
  </si>
  <si>
    <t>REYES CRUZ  ANDRIK</t>
  </si>
  <si>
    <t>PUCHETA ANTELE AIDEE</t>
  </si>
  <si>
    <t>TALENO KIM ROXANA KARINA</t>
  </si>
  <si>
    <t>SALAZAR CAMINO JESSICA</t>
  </si>
  <si>
    <t>TEMICH VILLEGAS ANGELES DE LA FE</t>
  </si>
  <si>
    <t>TEOBAL ESCRIBA JONATHAN DE JESUS</t>
  </si>
  <si>
    <t>2221U0269</t>
  </si>
  <si>
    <t>2221U0271</t>
  </si>
  <si>
    <t>2221U0275</t>
  </si>
  <si>
    <t>2221U0276</t>
  </si>
  <si>
    <t>2221U0283</t>
  </si>
  <si>
    <t>2221U0285</t>
  </si>
  <si>
    <t>2221U0286</t>
  </si>
  <si>
    <t>2221U0287</t>
  </si>
  <si>
    <t>2221U0288</t>
  </si>
  <si>
    <t>2221U0292</t>
  </si>
  <si>
    <t>2221U0294</t>
  </si>
  <si>
    <t>2221U0296</t>
  </si>
  <si>
    <t>2221U0345</t>
  </si>
  <si>
    <t>2221U0301</t>
  </si>
  <si>
    <t>2221U0303</t>
  </si>
  <si>
    <t>2221U0305</t>
  </si>
  <si>
    <t>2221U0307</t>
  </si>
  <si>
    <t>2221U0311</t>
  </si>
  <si>
    <t>2221U0313</t>
  </si>
  <si>
    <t>2221U0315</t>
  </si>
  <si>
    <t>2221U0323</t>
  </si>
  <si>
    <t>2221U0330</t>
  </si>
  <si>
    <t>2221U0331</t>
  </si>
  <si>
    <t>2221U0338</t>
  </si>
  <si>
    <t>2221U0339</t>
  </si>
  <si>
    <t>2221U0342</t>
  </si>
  <si>
    <t>2221U0278</t>
  </si>
  <si>
    <t>DELGADO PRISCILIANO MIGUEL SALVADOR</t>
  </si>
  <si>
    <t>2221U0284</t>
  </si>
  <si>
    <t>2221U0299</t>
  </si>
  <si>
    <t>MALAGA CAMACHO YAZARETH DEL CARMEN</t>
  </si>
  <si>
    <t>MALAGA FISCAL DIANA GUADALUPE</t>
  </si>
  <si>
    <t>MORALES ALFONSO ALMA GERALDINE</t>
  </si>
  <si>
    <t>191U0198</t>
  </si>
  <si>
    <t>191U0199</t>
  </si>
  <si>
    <t>191U0287</t>
  </si>
  <si>
    <t>191U0213</t>
  </si>
  <si>
    <t>191U0216</t>
  </si>
  <si>
    <t>191U0218</t>
  </si>
  <si>
    <t>191U0220</t>
  </si>
  <si>
    <t>191U0231</t>
  </si>
  <si>
    <t>191U0237</t>
  </si>
  <si>
    <t>191U0239</t>
  </si>
  <si>
    <t>191U0247</t>
  </si>
  <si>
    <t>191U0257</t>
  </si>
  <si>
    <t>191U0264</t>
  </si>
  <si>
    <t>191U0266</t>
  </si>
  <si>
    <t>191U0269</t>
  </si>
  <si>
    <t>191U0271</t>
  </si>
  <si>
    <t>191U0273</t>
  </si>
  <si>
    <t>191U0320</t>
  </si>
  <si>
    <t>191U0278</t>
  </si>
  <si>
    <t>211U0211</t>
  </si>
  <si>
    <t>BAXIN NIETO VANYELI ALEJANDRA</t>
  </si>
  <si>
    <t>COBAXIN MARTÍNEZ ALEJANDRA GUADALUPE</t>
  </si>
  <si>
    <t>211U0220</t>
  </si>
  <si>
    <t>211U0227</t>
  </si>
  <si>
    <t>211U0238</t>
  </si>
  <si>
    <t>211U0244</t>
  </si>
  <si>
    <t>LÓPEZ SALAZAR ALEJANDRO</t>
  </si>
  <si>
    <t>211U0248</t>
  </si>
  <si>
    <t>211U0284</t>
  </si>
  <si>
    <t>211U0257</t>
  </si>
  <si>
    <t>211U0258</t>
  </si>
  <si>
    <t>211U0262</t>
  </si>
  <si>
    <t>POLITO BARRAGAN ERICK</t>
  </si>
  <si>
    <t>211U0263</t>
  </si>
  <si>
    <t>211U0264</t>
  </si>
  <si>
    <t>211U0619</t>
  </si>
  <si>
    <t>POMPEYO TEPACH LETHZY YARELI</t>
  </si>
  <si>
    <t>RAMÍREZ PÉREZ ADOLFO</t>
  </si>
  <si>
    <t>211U0653</t>
  </si>
  <si>
    <t>211U0269</t>
  </si>
  <si>
    <t>211U0283</t>
  </si>
  <si>
    <t>211U0285</t>
  </si>
  <si>
    <t>211U0287</t>
  </si>
  <si>
    <t>211U0288</t>
  </si>
  <si>
    <t>211U0219</t>
  </si>
  <si>
    <t>201U0171</t>
  </si>
  <si>
    <t>CASTRO XALA AIXA MICHELLE</t>
  </si>
  <si>
    <t>211U0617</t>
  </si>
  <si>
    <t>211U0224</t>
  </si>
  <si>
    <t>CHIGUIL PUCHETA ANDREA LIZETH</t>
  </si>
  <si>
    <t>211U0647</t>
  </si>
  <si>
    <t>211U0239</t>
  </si>
  <si>
    <t>GUTIERREZ HERVIS ALONDRA</t>
  </si>
  <si>
    <t>211U0615</t>
  </si>
  <si>
    <t>211U0241</t>
  </si>
  <si>
    <t>211U0253</t>
  </si>
  <si>
    <t>211U0259</t>
  </si>
  <si>
    <t>211U0265</t>
  </si>
  <si>
    <t>211U0266</t>
  </si>
  <si>
    <t>211U0274</t>
  </si>
  <si>
    <t>211U0268</t>
  </si>
  <si>
    <t>211U0271</t>
  </si>
  <si>
    <t>211U0276</t>
  </si>
  <si>
    <t>211U0636</t>
  </si>
  <si>
    <t>211U0278</t>
  </si>
  <si>
    <t>211U0280</t>
  </si>
  <si>
    <t>FUNCIÓN ADMINISTRATIVA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</si>
</sst>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Q27" sqref="Q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 t="s">
        <v>87</v>
      </c>
      <c r="E4" s="25"/>
      <c r="F4" s="25"/>
      <c r="G4" s="25"/>
      <c r="I4" t="s">
        <v>1</v>
      </c>
      <c r="J4" s="26" t="s">
        <v>88</v>
      </c>
      <c r="K4" s="26"/>
      <c r="M4" t="s">
        <v>2</v>
      </c>
      <c r="N4" s="27">
        <v>45009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141</v>
      </c>
      <c r="D9" s="29" t="s">
        <v>89</v>
      </c>
      <c r="E9" s="29"/>
      <c r="F9" s="29"/>
      <c r="G9" s="29"/>
      <c r="H9" s="29"/>
      <c r="I9" s="29"/>
      <c r="J9" s="4">
        <v>86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12.285714285714286</v>
      </c>
    </row>
    <row r="10" spans="2:18" x14ac:dyDescent="0.25">
      <c r="B10" s="6">
        <f>B9+1</f>
        <v>2</v>
      </c>
      <c r="C10" s="6" t="s">
        <v>142</v>
      </c>
      <c r="D10" s="29" t="s">
        <v>90</v>
      </c>
      <c r="E10" s="29"/>
      <c r="F10" s="29"/>
      <c r="G10" s="29"/>
      <c r="H10" s="29"/>
      <c r="I10" s="29"/>
      <c r="J10" s="4">
        <v>88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12.571428571428571</v>
      </c>
    </row>
    <row r="11" spans="2:18" x14ac:dyDescent="0.25">
      <c r="B11" s="6">
        <f t="shared" ref="B11:B53" si="1">B10+1</f>
        <v>3</v>
      </c>
      <c r="C11" s="6" t="s">
        <v>143</v>
      </c>
      <c r="D11" s="29" t="s">
        <v>91</v>
      </c>
      <c r="E11" s="29"/>
      <c r="F11" s="29"/>
      <c r="G11" s="29"/>
      <c r="H11" s="29"/>
      <c r="I11" s="29"/>
      <c r="J11" s="4">
        <v>94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13.428571428571429</v>
      </c>
    </row>
    <row r="12" spans="2:18" x14ac:dyDescent="0.25">
      <c r="B12" s="6">
        <f t="shared" si="1"/>
        <v>4</v>
      </c>
      <c r="C12" s="6" t="s">
        <v>144</v>
      </c>
      <c r="D12" s="29" t="s">
        <v>93</v>
      </c>
      <c r="E12" s="29"/>
      <c r="F12" s="29"/>
      <c r="G12" s="29"/>
      <c r="H12" s="29"/>
      <c r="I12" s="29"/>
      <c r="J12" s="4">
        <v>94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13.428571428571429</v>
      </c>
    </row>
    <row r="13" spans="2:18" x14ac:dyDescent="0.25">
      <c r="B13" s="6">
        <f t="shared" si="1"/>
        <v>5</v>
      </c>
      <c r="C13" s="6" t="s">
        <v>145</v>
      </c>
      <c r="D13" s="29" t="s">
        <v>92</v>
      </c>
      <c r="E13" s="29"/>
      <c r="F13" s="29"/>
      <c r="G13" s="29"/>
      <c r="H13" s="29"/>
      <c r="I13" s="2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6" t="s">
        <v>146</v>
      </c>
      <c r="D14" s="29" t="s">
        <v>94</v>
      </c>
      <c r="E14" s="29"/>
      <c r="F14" s="29"/>
      <c r="G14" s="29"/>
      <c r="H14" s="29"/>
      <c r="I14" s="29"/>
      <c r="J14" s="4">
        <v>95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13.571428571428571</v>
      </c>
    </row>
    <row r="15" spans="2:18" x14ac:dyDescent="0.25">
      <c r="B15" s="6">
        <f t="shared" si="1"/>
        <v>7</v>
      </c>
      <c r="C15" s="6" t="s">
        <v>147</v>
      </c>
      <c r="D15" s="29" t="s">
        <v>95</v>
      </c>
      <c r="E15" s="29"/>
      <c r="F15" s="29"/>
      <c r="G15" s="29"/>
      <c r="H15" s="29"/>
      <c r="I15" s="29"/>
      <c r="J15" s="4">
        <v>93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13.285714285714286</v>
      </c>
    </row>
    <row r="16" spans="2:18" x14ac:dyDescent="0.25">
      <c r="B16" s="6">
        <f t="shared" si="1"/>
        <v>8</v>
      </c>
      <c r="C16" s="6" t="s">
        <v>148</v>
      </c>
      <c r="D16" s="29" t="s">
        <v>96</v>
      </c>
      <c r="E16" s="29"/>
      <c r="F16" s="29"/>
      <c r="G16" s="29"/>
      <c r="H16" s="29"/>
      <c r="I16" s="29"/>
      <c r="J16" s="4">
        <v>88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12.571428571428571</v>
      </c>
    </row>
    <row r="17" spans="2:17" x14ac:dyDescent="0.25">
      <c r="B17" s="6">
        <f t="shared" si="1"/>
        <v>9</v>
      </c>
      <c r="C17" s="6" t="s">
        <v>149</v>
      </c>
      <c r="D17" s="29" t="s">
        <v>97</v>
      </c>
      <c r="E17" s="29"/>
      <c r="F17" s="29"/>
      <c r="G17" s="29"/>
      <c r="H17" s="29"/>
      <c r="I17" s="29"/>
      <c r="J17" s="4">
        <v>89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12.714285714285714</v>
      </c>
    </row>
    <row r="18" spans="2:17" x14ac:dyDescent="0.25">
      <c r="B18" s="6">
        <f t="shared" si="1"/>
        <v>10</v>
      </c>
      <c r="C18" s="6" t="s">
        <v>150</v>
      </c>
      <c r="D18" s="29" t="s">
        <v>98</v>
      </c>
      <c r="E18" s="29"/>
      <c r="F18" s="29"/>
      <c r="G18" s="29"/>
      <c r="H18" s="29"/>
      <c r="I18" s="29"/>
      <c r="J18" s="4">
        <v>94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13.428571428571429</v>
      </c>
    </row>
    <row r="19" spans="2:17" x14ac:dyDescent="0.25">
      <c r="B19" s="6">
        <f t="shared" si="1"/>
        <v>11</v>
      </c>
      <c r="C19" s="6" t="s">
        <v>151</v>
      </c>
      <c r="D19" s="29" t="s">
        <v>99</v>
      </c>
      <c r="E19" s="29"/>
      <c r="F19" s="29"/>
      <c r="G19" s="29"/>
      <c r="H19" s="29"/>
      <c r="I19" s="29"/>
      <c r="J19" s="4">
        <v>94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13.428571428571429</v>
      </c>
    </row>
    <row r="20" spans="2:17" x14ac:dyDescent="0.25">
      <c r="B20" s="6">
        <f t="shared" si="1"/>
        <v>12</v>
      </c>
      <c r="C20" s="6" t="s">
        <v>152</v>
      </c>
      <c r="D20" s="29" t="s">
        <v>100</v>
      </c>
      <c r="E20" s="29"/>
      <c r="F20" s="29"/>
      <c r="G20" s="29"/>
      <c r="H20" s="29"/>
      <c r="I20" s="29"/>
      <c r="J20" s="4">
        <v>87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12.428571428571429</v>
      </c>
    </row>
    <row r="21" spans="2:17" x14ac:dyDescent="0.25">
      <c r="B21" s="6">
        <f t="shared" si="1"/>
        <v>13</v>
      </c>
      <c r="C21" s="6" t="s">
        <v>153</v>
      </c>
      <c r="D21" s="29" t="s">
        <v>101</v>
      </c>
      <c r="E21" s="29"/>
      <c r="F21" s="29"/>
      <c r="G21" s="29"/>
      <c r="H21" s="29"/>
      <c r="I21" s="29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25">
      <c r="B22" s="6">
        <f t="shared" si="1"/>
        <v>14</v>
      </c>
      <c r="C22" s="6" t="s">
        <v>154</v>
      </c>
      <c r="D22" s="29" t="s">
        <v>103</v>
      </c>
      <c r="E22" s="29"/>
      <c r="F22" s="29"/>
      <c r="G22" s="29"/>
      <c r="H22" s="29"/>
      <c r="I22" s="29"/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13.571428571428571</v>
      </c>
    </row>
    <row r="23" spans="2:17" x14ac:dyDescent="0.25">
      <c r="B23" s="6">
        <f t="shared" si="1"/>
        <v>15</v>
      </c>
      <c r="C23" s="6" t="s">
        <v>155</v>
      </c>
      <c r="D23" s="29" t="s">
        <v>102</v>
      </c>
      <c r="E23" s="29"/>
      <c r="F23" s="29"/>
      <c r="G23" s="29"/>
      <c r="H23" s="29"/>
      <c r="I23" s="29"/>
      <c r="J23" s="4">
        <v>95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13.571428571428571</v>
      </c>
    </row>
    <row r="24" spans="2:17" x14ac:dyDescent="0.25">
      <c r="B24" s="6">
        <f t="shared" si="1"/>
        <v>16</v>
      </c>
      <c r="C24" s="6" t="s">
        <v>156</v>
      </c>
      <c r="D24" s="29" t="s">
        <v>105</v>
      </c>
      <c r="E24" s="29"/>
      <c r="F24" s="29"/>
      <c r="G24" s="29"/>
      <c r="H24" s="29"/>
      <c r="I24" s="29"/>
      <c r="J24" s="4">
        <v>92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13.142857142857142</v>
      </c>
    </row>
    <row r="25" spans="2:17" x14ac:dyDescent="0.25">
      <c r="B25" s="6">
        <f t="shared" si="1"/>
        <v>17</v>
      </c>
      <c r="C25" s="6" t="s">
        <v>157</v>
      </c>
      <c r="D25" s="29" t="s">
        <v>104</v>
      </c>
      <c r="E25" s="29"/>
      <c r="F25" s="29"/>
      <c r="G25" s="29"/>
      <c r="H25" s="29"/>
      <c r="I25" s="29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25">
      <c r="B26" s="6">
        <f t="shared" si="1"/>
        <v>18</v>
      </c>
      <c r="C26" s="6" t="s">
        <v>158</v>
      </c>
      <c r="D26" s="29" t="s">
        <v>106</v>
      </c>
      <c r="E26" s="29"/>
      <c r="F26" s="29"/>
      <c r="G26" s="29"/>
      <c r="H26" s="29"/>
      <c r="I26" s="29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13.571428571428571</v>
      </c>
    </row>
    <row r="27" spans="2:17" x14ac:dyDescent="0.25">
      <c r="B27" s="6">
        <f t="shared" si="1"/>
        <v>19</v>
      </c>
      <c r="C27" s="6" t="s">
        <v>159</v>
      </c>
      <c r="D27" s="29" t="s">
        <v>107</v>
      </c>
      <c r="E27" s="29"/>
      <c r="F27" s="29"/>
      <c r="G27" s="29"/>
      <c r="H27" s="29"/>
      <c r="I27" s="29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2</v>
      </c>
      <c r="K55" s="12">
        <f t="shared" ref="K55:Q55" si="5">COUNTIF(K9:K53,"&lt;70")</f>
        <v>19</v>
      </c>
      <c r="L55" s="12">
        <f t="shared" si="5"/>
        <v>19</v>
      </c>
      <c r="M55" s="12">
        <f t="shared" si="5"/>
        <v>19</v>
      </c>
      <c r="N55" s="12">
        <f t="shared" si="5"/>
        <v>19</v>
      </c>
      <c r="O55" s="12">
        <f t="shared" si="5"/>
        <v>19</v>
      </c>
      <c r="P55" s="12">
        <f t="shared" si="5"/>
        <v>19</v>
      </c>
      <c r="Q55" s="12">
        <f t="shared" si="5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19</v>
      </c>
      <c r="O56" s="12">
        <f t="shared" si="6"/>
        <v>19</v>
      </c>
      <c r="P56" s="12">
        <f t="shared" si="6"/>
        <v>19</v>
      </c>
      <c r="Q56" s="12">
        <f t="shared" si="6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0.89473684210526316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0.10526315789473684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" zoomScale="95" zoomScaleNormal="95" workbookViewId="0">
      <selection activeCell="J38" sqref="J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 t="s">
        <v>207</v>
      </c>
      <c r="E4" s="25"/>
      <c r="F4" s="25"/>
      <c r="G4" s="25"/>
      <c r="I4" t="s">
        <v>1</v>
      </c>
      <c r="J4" s="26" t="s">
        <v>59</v>
      </c>
      <c r="K4" s="26"/>
      <c r="M4" t="s">
        <v>2</v>
      </c>
      <c r="N4" s="27">
        <v>45009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108</v>
      </c>
      <c r="D9" s="36" t="s">
        <v>60</v>
      </c>
      <c r="E9" s="36"/>
      <c r="F9" s="36"/>
      <c r="G9" s="36"/>
      <c r="H9" s="36"/>
      <c r="I9" s="36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6">
        <f>B9+1</f>
        <v>2</v>
      </c>
      <c r="C10" s="6" t="s">
        <v>109</v>
      </c>
      <c r="D10" s="29" t="s">
        <v>61</v>
      </c>
      <c r="E10" s="29"/>
      <c r="F10" s="29"/>
      <c r="G10" s="29"/>
      <c r="H10" s="29"/>
      <c r="I10" s="29"/>
      <c r="J10" s="4">
        <v>94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7" si="0">SUM(J10:P10)/7</f>
        <v>13.428571428571429</v>
      </c>
    </row>
    <row r="11" spans="2:18" x14ac:dyDescent="0.25">
      <c r="B11" s="6">
        <f t="shared" ref="B11:B53" si="1">B10+1</f>
        <v>3</v>
      </c>
      <c r="C11" s="6" t="s">
        <v>110</v>
      </c>
      <c r="D11" s="29" t="s">
        <v>62</v>
      </c>
      <c r="E11" s="29"/>
      <c r="F11" s="29"/>
      <c r="G11" s="29"/>
      <c r="H11" s="29"/>
      <c r="I11" s="29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6" t="s">
        <v>111</v>
      </c>
      <c r="D12" s="29" t="s">
        <v>63</v>
      </c>
      <c r="E12" s="29"/>
      <c r="F12" s="29"/>
      <c r="G12" s="29"/>
      <c r="H12" s="29"/>
      <c r="I12" s="29"/>
      <c r="J12" s="4">
        <v>88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12.571428571428571</v>
      </c>
    </row>
    <row r="13" spans="2:18" x14ac:dyDescent="0.25">
      <c r="B13" s="6">
        <f t="shared" si="1"/>
        <v>5</v>
      </c>
      <c r="C13" s="6" t="s">
        <v>134</v>
      </c>
      <c r="D13" s="35" t="s">
        <v>64</v>
      </c>
      <c r="E13" s="35"/>
      <c r="F13" s="35"/>
      <c r="G13" s="35"/>
      <c r="H13" s="35"/>
      <c r="I13" s="35"/>
      <c r="J13" s="16">
        <v>90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6" t="s">
        <v>112</v>
      </c>
      <c r="D14" s="29" t="s">
        <v>65</v>
      </c>
      <c r="E14" s="29"/>
      <c r="F14" s="29"/>
      <c r="G14" s="29"/>
      <c r="H14" s="29"/>
      <c r="I14" s="29"/>
      <c r="J14" s="4">
        <v>94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13.428571428571429</v>
      </c>
    </row>
    <row r="15" spans="2:18" x14ac:dyDescent="0.25">
      <c r="B15" s="6">
        <f t="shared" si="1"/>
        <v>7</v>
      </c>
      <c r="C15" s="6" t="s">
        <v>136</v>
      </c>
      <c r="D15" s="29" t="s">
        <v>135</v>
      </c>
      <c r="E15" s="29"/>
      <c r="F15" s="29"/>
      <c r="G15" s="29"/>
      <c r="H15" s="29"/>
      <c r="I15" s="29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6" t="s">
        <v>113</v>
      </c>
      <c r="D16" s="29" t="s">
        <v>66</v>
      </c>
      <c r="E16" s="29"/>
      <c r="F16" s="29"/>
      <c r="G16" s="29"/>
      <c r="H16" s="29"/>
      <c r="I16" s="29"/>
      <c r="J16" s="4">
        <v>96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13.714285714285714</v>
      </c>
    </row>
    <row r="17" spans="2:17" x14ac:dyDescent="0.25">
      <c r="B17" s="6">
        <f t="shared" si="1"/>
        <v>9</v>
      </c>
      <c r="C17" s="6" t="s">
        <v>114</v>
      </c>
      <c r="D17" s="29" t="s">
        <v>67</v>
      </c>
      <c r="E17" s="29"/>
      <c r="F17" s="29"/>
      <c r="G17" s="29"/>
      <c r="H17" s="29"/>
      <c r="I17" s="29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f t="shared" si="1"/>
        <v>10</v>
      </c>
      <c r="C18" s="6" t="s">
        <v>115</v>
      </c>
      <c r="D18" s="29" t="s">
        <v>68</v>
      </c>
      <c r="E18" s="29"/>
      <c r="F18" s="29"/>
      <c r="G18" s="29"/>
      <c r="H18" s="29"/>
      <c r="I18" s="29"/>
      <c r="J18" s="4">
        <v>96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13.714285714285714</v>
      </c>
    </row>
    <row r="19" spans="2:17" x14ac:dyDescent="0.25">
      <c r="B19" s="6">
        <f t="shared" si="1"/>
        <v>11</v>
      </c>
      <c r="C19" s="6" t="s">
        <v>116</v>
      </c>
      <c r="D19" s="29" t="s">
        <v>69</v>
      </c>
      <c r="E19" s="29"/>
      <c r="F19" s="29"/>
      <c r="G19" s="29"/>
      <c r="H19" s="29"/>
      <c r="I19" s="29"/>
      <c r="J19" s="4">
        <v>96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13.714285714285714</v>
      </c>
    </row>
    <row r="20" spans="2:17" x14ac:dyDescent="0.25">
      <c r="B20" s="6">
        <f t="shared" si="1"/>
        <v>12</v>
      </c>
      <c r="C20" s="6" t="s">
        <v>117</v>
      </c>
      <c r="D20" s="29" t="s">
        <v>70</v>
      </c>
      <c r="E20" s="29"/>
      <c r="F20" s="29"/>
      <c r="G20" s="29"/>
      <c r="H20" s="29"/>
      <c r="I20" s="29"/>
      <c r="J20" s="4">
        <v>94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13.428571428571429</v>
      </c>
    </row>
    <row r="21" spans="2:17" x14ac:dyDescent="0.25">
      <c r="B21" s="6">
        <f t="shared" si="1"/>
        <v>13</v>
      </c>
      <c r="C21" s="6" t="s">
        <v>118</v>
      </c>
      <c r="D21" s="29" t="s">
        <v>71</v>
      </c>
      <c r="E21" s="29"/>
      <c r="F21" s="29"/>
      <c r="G21" s="29"/>
      <c r="H21" s="29"/>
      <c r="I21" s="29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6" t="s">
        <v>119</v>
      </c>
      <c r="D22" s="29" t="s">
        <v>72</v>
      </c>
      <c r="E22" s="29"/>
      <c r="F22" s="29"/>
      <c r="G22" s="29"/>
      <c r="H22" s="29"/>
      <c r="I22" s="29"/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12.142857142857142</v>
      </c>
    </row>
    <row r="23" spans="2:17" x14ac:dyDescent="0.25">
      <c r="B23" s="6">
        <f t="shared" si="1"/>
        <v>15</v>
      </c>
      <c r="C23" s="6" t="s">
        <v>137</v>
      </c>
      <c r="D23" s="29" t="s">
        <v>73</v>
      </c>
      <c r="E23" s="29"/>
      <c r="F23" s="29"/>
      <c r="G23" s="29"/>
      <c r="H23" s="29"/>
      <c r="I23" s="29"/>
      <c r="J23" s="4">
        <v>92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13.142857142857142</v>
      </c>
    </row>
    <row r="24" spans="2:17" x14ac:dyDescent="0.25">
      <c r="B24" s="6">
        <f t="shared" si="1"/>
        <v>16</v>
      </c>
      <c r="C24" s="6" t="s">
        <v>120</v>
      </c>
      <c r="D24" s="29" t="s">
        <v>74</v>
      </c>
      <c r="E24" s="29"/>
      <c r="F24" s="29"/>
      <c r="G24" s="29"/>
      <c r="H24" s="29"/>
      <c r="I24" s="29"/>
      <c r="J24" s="4">
        <v>96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13.714285714285714</v>
      </c>
    </row>
    <row r="25" spans="2:17" x14ac:dyDescent="0.25">
      <c r="B25" s="6">
        <f t="shared" si="1"/>
        <v>17</v>
      </c>
      <c r="C25" s="6" t="s">
        <v>121</v>
      </c>
      <c r="D25" s="29" t="s">
        <v>138</v>
      </c>
      <c r="E25" s="29"/>
      <c r="F25" s="29"/>
      <c r="G25" s="29"/>
      <c r="H25" s="29"/>
      <c r="I25" s="29"/>
      <c r="J25" s="4">
        <v>82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11.714285714285714</v>
      </c>
    </row>
    <row r="26" spans="2:17" x14ac:dyDescent="0.25">
      <c r="B26" s="6">
        <f t="shared" si="1"/>
        <v>18</v>
      </c>
      <c r="C26" s="6" t="s">
        <v>122</v>
      </c>
      <c r="D26" s="29" t="s">
        <v>139</v>
      </c>
      <c r="E26" s="29"/>
      <c r="F26" s="29"/>
      <c r="G26" s="29"/>
      <c r="H26" s="29"/>
      <c r="I26" s="29"/>
      <c r="J26" s="4">
        <v>96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13.714285714285714</v>
      </c>
    </row>
    <row r="27" spans="2:17" x14ac:dyDescent="0.25">
      <c r="B27" s="6">
        <f t="shared" si="1"/>
        <v>19</v>
      </c>
      <c r="C27" s="6" t="s">
        <v>123</v>
      </c>
      <c r="D27" s="29" t="s">
        <v>75</v>
      </c>
      <c r="E27" s="29"/>
      <c r="F27" s="29"/>
      <c r="G27" s="29"/>
      <c r="H27" s="29"/>
      <c r="I27" s="29"/>
      <c r="J27" s="4">
        <v>96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13.714285714285714</v>
      </c>
    </row>
    <row r="28" spans="2:17" x14ac:dyDescent="0.25">
      <c r="B28" s="6">
        <f t="shared" si="1"/>
        <v>20</v>
      </c>
      <c r="C28" s="6" t="s">
        <v>124</v>
      </c>
      <c r="D28" s="29" t="s">
        <v>76</v>
      </c>
      <c r="E28" s="29"/>
      <c r="F28" s="29"/>
      <c r="G28" s="29"/>
      <c r="H28" s="29"/>
      <c r="I28" s="29"/>
      <c r="J28" s="4">
        <v>92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13.142857142857142</v>
      </c>
    </row>
    <row r="29" spans="2:17" x14ac:dyDescent="0.25">
      <c r="B29" s="6">
        <f t="shared" si="1"/>
        <v>21</v>
      </c>
      <c r="C29" s="6" t="s">
        <v>125</v>
      </c>
      <c r="D29" s="29" t="s">
        <v>140</v>
      </c>
      <c r="E29" s="29"/>
      <c r="F29" s="29"/>
      <c r="G29" s="29"/>
      <c r="H29" s="29"/>
      <c r="I29" s="29"/>
      <c r="J29" s="4">
        <v>96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13.714285714285714</v>
      </c>
    </row>
    <row r="30" spans="2:17" x14ac:dyDescent="0.25">
      <c r="B30" s="6">
        <f t="shared" si="1"/>
        <v>22</v>
      </c>
      <c r="C30" s="6" t="s">
        <v>126</v>
      </c>
      <c r="D30" s="29" t="s">
        <v>77</v>
      </c>
      <c r="E30" s="29"/>
      <c r="F30" s="29"/>
      <c r="G30" s="29"/>
      <c r="H30" s="29"/>
      <c r="I30" s="29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12.857142857142858</v>
      </c>
    </row>
    <row r="31" spans="2:17" x14ac:dyDescent="0.25">
      <c r="B31" s="6">
        <f t="shared" si="1"/>
        <v>23</v>
      </c>
      <c r="C31" s="6" t="s">
        <v>127</v>
      </c>
      <c r="D31" s="29" t="s">
        <v>79</v>
      </c>
      <c r="E31" s="29"/>
      <c r="F31" s="29"/>
      <c r="G31" s="29"/>
      <c r="H31" s="29"/>
      <c r="I31" s="29"/>
      <c r="J31" s="4">
        <v>94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13.428571428571429</v>
      </c>
    </row>
    <row r="32" spans="2:17" x14ac:dyDescent="0.25">
      <c r="B32" s="6">
        <f t="shared" si="1"/>
        <v>24</v>
      </c>
      <c r="C32" s="6" t="s">
        <v>128</v>
      </c>
      <c r="D32" s="29" t="s">
        <v>78</v>
      </c>
      <c r="E32" s="29"/>
      <c r="F32" s="29"/>
      <c r="G32" s="29"/>
      <c r="H32" s="29"/>
      <c r="I32" s="29"/>
      <c r="J32" s="4">
        <v>92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13.142857142857142</v>
      </c>
    </row>
    <row r="33" spans="2:17" x14ac:dyDescent="0.25">
      <c r="B33" s="6">
        <f t="shared" si="1"/>
        <v>25</v>
      </c>
      <c r="C33" s="6" t="s">
        <v>129</v>
      </c>
      <c r="D33" s="29" t="s">
        <v>80</v>
      </c>
      <c r="E33" s="29"/>
      <c r="F33" s="29"/>
      <c r="G33" s="29"/>
      <c r="H33" s="29"/>
      <c r="I33" s="29"/>
      <c r="J33" s="4">
        <v>96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13.714285714285714</v>
      </c>
    </row>
    <row r="34" spans="2:17" x14ac:dyDescent="0.25">
      <c r="B34" s="6">
        <f t="shared" si="1"/>
        <v>26</v>
      </c>
      <c r="C34" s="6" t="s">
        <v>130</v>
      </c>
      <c r="D34" s="29" t="s">
        <v>81</v>
      </c>
      <c r="E34" s="29"/>
      <c r="F34" s="29"/>
      <c r="G34" s="29"/>
      <c r="H34" s="29"/>
      <c r="I34" s="29"/>
      <c r="J34" s="4">
        <v>82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11.714285714285714</v>
      </c>
    </row>
    <row r="35" spans="2:17" x14ac:dyDescent="0.25">
      <c r="B35" s="6">
        <f t="shared" si="1"/>
        <v>27</v>
      </c>
      <c r="C35" s="6" t="s">
        <v>131</v>
      </c>
      <c r="D35" s="29" t="s">
        <v>82</v>
      </c>
      <c r="E35" s="29"/>
      <c r="F35" s="29"/>
      <c r="G35" s="29"/>
      <c r="H35" s="29"/>
      <c r="I35" s="29"/>
      <c r="J35" s="4">
        <v>96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13.714285714285714</v>
      </c>
    </row>
    <row r="36" spans="2:17" x14ac:dyDescent="0.25">
      <c r="B36" s="6">
        <f t="shared" si="1"/>
        <v>28</v>
      </c>
      <c r="C36" s="6" t="s">
        <v>132</v>
      </c>
      <c r="D36" s="29" t="s">
        <v>83</v>
      </c>
      <c r="E36" s="29"/>
      <c r="F36" s="29"/>
      <c r="G36" s="29"/>
      <c r="H36" s="29"/>
      <c r="I36" s="29"/>
      <c r="J36" s="4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12.857142857142858</v>
      </c>
    </row>
    <row r="37" spans="2:17" x14ac:dyDescent="0.25">
      <c r="B37" s="6">
        <f t="shared" si="1"/>
        <v>29</v>
      </c>
      <c r="C37" s="6" t="s">
        <v>133</v>
      </c>
      <c r="D37" s="29" t="s">
        <v>84</v>
      </c>
      <c r="E37" s="29"/>
      <c r="F37" s="29"/>
      <c r="G37" s="29"/>
      <c r="H37" s="29"/>
      <c r="I37" s="29"/>
      <c r="J37" s="4">
        <v>96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13.714285714285714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29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29</v>
      </c>
      <c r="L55" s="12">
        <f t="shared" si="4"/>
        <v>29</v>
      </c>
      <c r="M55" s="12">
        <f t="shared" si="4"/>
        <v>29</v>
      </c>
      <c r="N55" s="12">
        <f t="shared" si="4"/>
        <v>29</v>
      </c>
      <c r="O55" s="12">
        <f t="shared" si="4"/>
        <v>29</v>
      </c>
      <c r="P55" s="12">
        <f t="shared" si="4"/>
        <v>29</v>
      </c>
      <c r="Q55" s="12">
        <f t="shared" si="4"/>
        <v>29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29</v>
      </c>
      <c r="K56" s="12">
        <f t="shared" ref="K56:Q56" si="5">COUNT(K9:K53)</f>
        <v>29</v>
      </c>
      <c r="L56" s="12">
        <f t="shared" si="5"/>
        <v>29</v>
      </c>
      <c r="M56" s="12">
        <f t="shared" si="5"/>
        <v>29</v>
      </c>
      <c r="N56" s="12">
        <f t="shared" si="5"/>
        <v>29</v>
      </c>
      <c r="O56" s="12">
        <f t="shared" si="5"/>
        <v>29</v>
      </c>
      <c r="P56" s="12">
        <f t="shared" si="5"/>
        <v>29</v>
      </c>
      <c r="Q56" s="12">
        <f t="shared" si="5"/>
        <v>29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5" zoomScale="136" zoomScaleNormal="136" workbookViewId="0">
      <selection activeCell="K28" sqref="K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 t="s">
        <v>45</v>
      </c>
      <c r="E4" s="25"/>
      <c r="F4" s="25"/>
      <c r="G4" s="25"/>
      <c r="I4" t="s">
        <v>1</v>
      </c>
      <c r="J4" s="26" t="s">
        <v>46</v>
      </c>
      <c r="K4" s="26"/>
      <c r="M4" t="s">
        <v>2</v>
      </c>
      <c r="N4" s="27">
        <v>45009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160</v>
      </c>
      <c r="D9" s="29" t="s">
        <v>161</v>
      </c>
      <c r="E9" s="29"/>
      <c r="F9" s="29"/>
      <c r="G9" s="29"/>
      <c r="H9" s="29"/>
      <c r="I9" s="29"/>
      <c r="J9" s="4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13.571428571428571</v>
      </c>
    </row>
    <row r="10" spans="2:18" x14ac:dyDescent="0.25">
      <c r="B10" s="6">
        <f>B9+1</f>
        <v>2</v>
      </c>
      <c r="C10" s="6" t="s">
        <v>163</v>
      </c>
      <c r="D10" s="29" t="s">
        <v>47</v>
      </c>
      <c r="E10" s="29"/>
      <c r="F10" s="29"/>
      <c r="G10" s="29"/>
      <c r="H10" s="29"/>
      <c r="I10" s="29"/>
      <c r="J10" s="4">
        <v>93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13.285714285714286</v>
      </c>
    </row>
    <row r="11" spans="2:18" x14ac:dyDescent="0.25">
      <c r="B11" s="6">
        <f t="shared" ref="B11:B53" si="1">B10+1</f>
        <v>3</v>
      </c>
      <c r="C11" s="6" t="s">
        <v>164</v>
      </c>
      <c r="D11" s="29" t="s">
        <v>162</v>
      </c>
      <c r="E11" s="29"/>
      <c r="F11" s="29"/>
      <c r="G11" s="29"/>
      <c r="H11" s="29"/>
      <c r="I11" s="29"/>
      <c r="J11" s="4">
        <v>86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12.285714285714286</v>
      </c>
    </row>
    <row r="12" spans="2:18" x14ac:dyDescent="0.25">
      <c r="B12" s="6">
        <f t="shared" si="1"/>
        <v>4</v>
      </c>
      <c r="C12" s="6" t="s">
        <v>165</v>
      </c>
      <c r="D12" s="29" t="s">
        <v>48</v>
      </c>
      <c r="E12" s="29"/>
      <c r="F12" s="29"/>
      <c r="G12" s="29"/>
      <c r="H12" s="29"/>
      <c r="I12" s="29"/>
      <c r="J12" s="4">
        <v>78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11.142857142857142</v>
      </c>
    </row>
    <row r="13" spans="2:18" x14ac:dyDescent="0.25">
      <c r="B13" s="6">
        <f t="shared" si="1"/>
        <v>5</v>
      </c>
      <c r="C13" s="6" t="s">
        <v>166</v>
      </c>
      <c r="D13" s="29" t="s">
        <v>49</v>
      </c>
      <c r="E13" s="29"/>
      <c r="F13" s="29"/>
      <c r="G13" s="29"/>
      <c r="H13" s="29"/>
      <c r="I13" s="29"/>
      <c r="J13" s="4">
        <v>93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13.285714285714286</v>
      </c>
    </row>
    <row r="14" spans="2:18" x14ac:dyDescent="0.25">
      <c r="B14" s="6">
        <f t="shared" si="1"/>
        <v>6</v>
      </c>
      <c r="C14" s="6" t="s">
        <v>169</v>
      </c>
      <c r="D14" s="29" t="s">
        <v>167</v>
      </c>
      <c r="E14" s="29"/>
      <c r="F14" s="29"/>
      <c r="G14" s="29"/>
      <c r="H14" s="29"/>
      <c r="I14" s="29"/>
      <c r="J14" s="4">
        <v>83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11.857142857142858</v>
      </c>
    </row>
    <row r="15" spans="2:18" x14ac:dyDescent="0.25">
      <c r="B15" s="6">
        <f t="shared" si="1"/>
        <v>7</v>
      </c>
      <c r="C15" s="6" t="s">
        <v>168</v>
      </c>
      <c r="D15" s="29" t="s">
        <v>50</v>
      </c>
      <c r="E15" s="29"/>
      <c r="F15" s="29"/>
      <c r="G15" s="29"/>
      <c r="H15" s="29"/>
      <c r="I15" s="29"/>
      <c r="J15" s="4">
        <v>93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13.285714285714286</v>
      </c>
    </row>
    <row r="16" spans="2:18" x14ac:dyDescent="0.25">
      <c r="B16" s="6">
        <f t="shared" si="1"/>
        <v>8</v>
      </c>
      <c r="C16" s="6" t="s">
        <v>170</v>
      </c>
      <c r="D16" s="29" t="s">
        <v>51</v>
      </c>
      <c r="E16" s="29"/>
      <c r="F16" s="29"/>
      <c r="G16" s="29"/>
      <c r="H16" s="29"/>
      <c r="I16" s="29"/>
      <c r="J16" s="4">
        <v>93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13.285714285714286</v>
      </c>
    </row>
    <row r="17" spans="2:17" x14ac:dyDescent="0.25">
      <c r="B17" s="6">
        <f t="shared" si="1"/>
        <v>9</v>
      </c>
      <c r="C17" s="6" t="s">
        <v>171</v>
      </c>
      <c r="D17" s="29" t="s">
        <v>52</v>
      </c>
      <c r="E17" s="29"/>
      <c r="F17" s="29"/>
      <c r="G17" s="29"/>
      <c r="H17" s="29"/>
      <c r="I17" s="29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s="6" t="s">
        <v>172</v>
      </c>
      <c r="D18" s="29" t="s">
        <v>173</v>
      </c>
      <c r="E18" s="29"/>
      <c r="F18" s="29"/>
      <c r="G18" s="29"/>
      <c r="H18" s="29"/>
      <c r="I18" s="29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s="6" t="s">
        <v>174</v>
      </c>
      <c r="D19" s="29" t="s">
        <v>53</v>
      </c>
      <c r="E19" s="29"/>
      <c r="F19" s="29"/>
      <c r="G19" s="29"/>
      <c r="H19" s="29"/>
      <c r="I19" s="29"/>
      <c r="J19" s="4">
        <v>88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12.571428571428571</v>
      </c>
    </row>
    <row r="20" spans="2:17" x14ac:dyDescent="0.25">
      <c r="B20" s="6">
        <f t="shared" si="1"/>
        <v>12</v>
      </c>
      <c r="C20" s="6" t="s">
        <v>175</v>
      </c>
      <c r="D20" s="29" t="s">
        <v>177</v>
      </c>
      <c r="E20" s="29"/>
      <c r="F20" s="29"/>
      <c r="G20" s="29"/>
      <c r="H20" s="29"/>
      <c r="I20" s="29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6" t="s">
        <v>176</v>
      </c>
      <c r="D21" s="29" t="s">
        <v>54</v>
      </c>
      <c r="E21" s="29"/>
      <c r="F21" s="29"/>
      <c r="G21" s="29"/>
      <c r="H21" s="29"/>
      <c r="I21" s="29"/>
      <c r="J21" s="4">
        <v>92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13.142857142857142</v>
      </c>
    </row>
    <row r="22" spans="2:17" x14ac:dyDescent="0.25">
      <c r="B22" s="6">
        <f t="shared" si="1"/>
        <v>14</v>
      </c>
      <c r="C22" s="6" t="s">
        <v>179</v>
      </c>
      <c r="D22" s="37" t="s">
        <v>178</v>
      </c>
      <c r="E22" s="38"/>
      <c r="F22" s="38"/>
      <c r="G22" s="38"/>
      <c r="H22" s="38"/>
      <c r="I22" s="39"/>
      <c r="J22" s="4">
        <v>93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13.285714285714286</v>
      </c>
    </row>
    <row r="23" spans="2:17" x14ac:dyDescent="0.25">
      <c r="B23" s="6">
        <f t="shared" si="1"/>
        <v>15</v>
      </c>
      <c r="C23" s="6" t="s">
        <v>180</v>
      </c>
      <c r="D23" s="29" t="s">
        <v>55</v>
      </c>
      <c r="E23" s="29"/>
      <c r="F23" s="29"/>
      <c r="G23" s="29"/>
      <c r="H23" s="29"/>
      <c r="I23" s="29"/>
      <c r="J23" s="4">
        <v>93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13.285714285714286</v>
      </c>
    </row>
    <row r="24" spans="2:17" x14ac:dyDescent="0.25">
      <c r="B24" s="6">
        <f t="shared" si="1"/>
        <v>16</v>
      </c>
      <c r="C24" s="6" t="s">
        <v>164</v>
      </c>
      <c r="D24" s="29" t="s">
        <v>56</v>
      </c>
      <c r="E24" s="29"/>
      <c r="F24" s="29"/>
      <c r="G24" s="29"/>
      <c r="H24" s="29"/>
      <c r="I24" s="29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13.571428571428571</v>
      </c>
    </row>
    <row r="25" spans="2:17" x14ac:dyDescent="0.25">
      <c r="B25" s="6">
        <f t="shared" si="1"/>
        <v>17</v>
      </c>
      <c r="C25" s="6" t="s">
        <v>181</v>
      </c>
      <c r="D25" s="29" t="s">
        <v>58</v>
      </c>
      <c r="E25" s="29"/>
      <c r="F25" s="29"/>
      <c r="G25" s="29"/>
      <c r="H25" s="29"/>
      <c r="I25" s="29"/>
      <c r="J25" s="4">
        <v>75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10.714285714285714</v>
      </c>
    </row>
    <row r="26" spans="2:17" x14ac:dyDescent="0.25">
      <c r="B26" s="6">
        <f t="shared" si="1"/>
        <v>18</v>
      </c>
      <c r="C26" s="6" t="s">
        <v>182</v>
      </c>
      <c r="D26" s="29" t="s">
        <v>57</v>
      </c>
      <c r="E26" s="29"/>
      <c r="F26" s="29"/>
      <c r="G26" s="29"/>
      <c r="H26" s="29"/>
      <c r="I26" s="29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</row>
    <row r="27" spans="2:17" x14ac:dyDescent="0.25">
      <c r="B27" s="6">
        <f t="shared" si="1"/>
        <v>19</v>
      </c>
      <c r="C27" s="6" t="s">
        <v>183</v>
      </c>
      <c r="D27" s="29" t="s">
        <v>85</v>
      </c>
      <c r="E27" s="29"/>
      <c r="F27" s="29"/>
      <c r="G27" s="29"/>
      <c r="H27" s="29"/>
      <c r="I27" s="29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</row>
    <row r="28" spans="2:17" x14ac:dyDescent="0.25">
      <c r="B28" s="6">
        <f t="shared" si="1"/>
        <v>20</v>
      </c>
      <c r="C28" s="6" t="s">
        <v>184</v>
      </c>
      <c r="D28" s="29" t="s">
        <v>86</v>
      </c>
      <c r="E28" s="29"/>
      <c r="F28" s="29"/>
      <c r="G28" s="29"/>
      <c r="H28" s="29"/>
      <c r="I28" s="29"/>
      <c r="J28" s="4">
        <v>88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12.571428571428571</v>
      </c>
    </row>
    <row r="29" spans="2:17" x14ac:dyDescent="0.25">
      <c r="B29" s="6">
        <f t="shared" si="1"/>
        <v>21</v>
      </c>
      <c r="C29" s="6"/>
      <c r="D29" s="29"/>
      <c r="E29" s="29"/>
      <c r="F29" s="29"/>
      <c r="G29" s="29"/>
      <c r="H29" s="29"/>
      <c r="I29" s="2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20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0:I30"/>
    <mergeCell ref="D31:I31"/>
    <mergeCell ref="D37:I37"/>
    <mergeCell ref="D33:I33"/>
    <mergeCell ref="D28:I28"/>
    <mergeCell ref="D34:I34"/>
    <mergeCell ref="D35:I35"/>
    <mergeCell ref="D36:I36"/>
    <mergeCell ref="D32:I32"/>
    <mergeCell ref="D15:I15"/>
    <mergeCell ref="D16:I16"/>
    <mergeCell ref="D17:I17"/>
    <mergeCell ref="D18:I18"/>
    <mergeCell ref="D19:I19"/>
    <mergeCell ref="D27:I27"/>
    <mergeCell ref="D22:I22"/>
    <mergeCell ref="D21:I21"/>
    <mergeCell ref="D29:I29"/>
    <mergeCell ref="D20:I20"/>
    <mergeCell ref="D23:I23"/>
    <mergeCell ref="D24:I24"/>
    <mergeCell ref="D25:I25"/>
    <mergeCell ref="D26:I26"/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10" zoomScale="84" zoomScaleNormal="84" workbookViewId="0">
      <selection activeCell="J28" sqref="J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 t="s">
        <v>24</v>
      </c>
      <c r="E4" s="25"/>
      <c r="F4" s="25"/>
      <c r="G4" s="25"/>
      <c r="I4" t="s">
        <v>1</v>
      </c>
      <c r="J4" s="26" t="s">
        <v>25</v>
      </c>
      <c r="K4" s="26"/>
      <c r="M4" t="s">
        <v>2</v>
      </c>
      <c r="N4" s="27">
        <v>45009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26</v>
      </c>
      <c r="E6" s="26"/>
      <c r="F6" s="26"/>
      <c r="G6" s="26"/>
      <c r="I6" s="18" t="s">
        <v>22</v>
      </c>
      <c r="J6" s="18"/>
      <c r="K6" s="19" t="s">
        <v>28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185</v>
      </c>
      <c r="D9" s="29" t="s">
        <v>43</v>
      </c>
      <c r="E9" s="29"/>
      <c r="F9" s="29"/>
      <c r="G9" s="29"/>
      <c r="H9" s="29"/>
      <c r="I9" s="29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/>
    </row>
    <row r="10" spans="2:18" x14ac:dyDescent="0.25">
      <c r="B10" s="6">
        <f>B9+1</f>
        <v>2</v>
      </c>
      <c r="C10" s="6" t="s">
        <v>186</v>
      </c>
      <c r="D10" s="29" t="s">
        <v>44</v>
      </c>
      <c r="E10" s="29"/>
      <c r="F10" s="29"/>
      <c r="G10" s="29"/>
      <c r="H10" s="29"/>
      <c r="I10" s="29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/>
    </row>
    <row r="11" spans="2:18" x14ac:dyDescent="0.25">
      <c r="B11" s="6">
        <f t="shared" ref="B11:B53" si="0">B10+1</f>
        <v>3</v>
      </c>
      <c r="C11" s="6" t="s">
        <v>188</v>
      </c>
      <c r="D11" s="29" t="s">
        <v>187</v>
      </c>
      <c r="E11" s="29"/>
      <c r="F11" s="29"/>
      <c r="G11" s="29"/>
      <c r="H11" s="29"/>
      <c r="I11" s="29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</row>
    <row r="12" spans="2:18" x14ac:dyDescent="0.25">
      <c r="B12" s="6">
        <f t="shared" si="0"/>
        <v>4</v>
      </c>
      <c r="C12" s="6" t="s">
        <v>189</v>
      </c>
      <c r="D12" s="29" t="s">
        <v>190</v>
      </c>
      <c r="E12" s="29"/>
      <c r="F12" s="29"/>
      <c r="G12" s="29"/>
      <c r="H12" s="29"/>
      <c r="I12" s="29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/>
    </row>
    <row r="13" spans="2:18" x14ac:dyDescent="0.25">
      <c r="B13" s="6">
        <f t="shared" si="0"/>
        <v>5</v>
      </c>
      <c r="C13" s="6" t="s">
        <v>191</v>
      </c>
      <c r="D13" s="29" t="s">
        <v>29</v>
      </c>
      <c r="E13" s="29"/>
      <c r="F13" s="29"/>
      <c r="G13" s="29"/>
      <c r="H13" s="29"/>
      <c r="I13" s="29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/>
    </row>
    <row r="14" spans="2:18" x14ac:dyDescent="0.25">
      <c r="B14" s="6">
        <f t="shared" si="0"/>
        <v>6</v>
      </c>
      <c r="C14" s="6" t="s">
        <v>192</v>
      </c>
      <c r="D14" s="29" t="s">
        <v>193</v>
      </c>
      <c r="E14" s="29"/>
      <c r="F14" s="29"/>
      <c r="G14" s="29"/>
      <c r="H14" s="29"/>
      <c r="I14" s="29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/>
    </row>
    <row r="15" spans="2:18" x14ac:dyDescent="0.25">
      <c r="B15" s="6">
        <f t="shared" si="0"/>
        <v>7</v>
      </c>
      <c r="C15" s="6" t="s">
        <v>195</v>
      </c>
      <c r="D15" s="29" t="s">
        <v>30</v>
      </c>
      <c r="E15" s="29"/>
      <c r="F15" s="29"/>
      <c r="G15" s="29"/>
      <c r="H15" s="29"/>
      <c r="I15" s="29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/>
    </row>
    <row r="16" spans="2:18" x14ac:dyDescent="0.25">
      <c r="B16" s="6">
        <f t="shared" si="0"/>
        <v>8</v>
      </c>
      <c r="C16" s="6" t="s">
        <v>194</v>
      </c>
      <c r="D16" s="29" t="s">
        <v>31</v>
      </c>
      <c r="E16" s="29"/>
      <c r="F16" s="29"/>
      <c r="G16" s="29"/>
      <c r="H16" s="29"/>
      <c r="I16" s="29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/>
    </row>
    <row r="17" spans="2:17" x14ac:dyDescent="0.25">
      <c r="B17" s="6">
        <f t="shared" si="0"/>
        <v>9</v>
      </c>
      <c r="C17" s="6" t="s">
        <v>196</v>
      </c>
      <c r="D17" s="29" t="s">
        <v>32</v>
      </c>
      <c r="E17" s="29"/>
      <c r="F17" s="29"/>
      <c r="G17" s="29"/>
      <c r="H17" s="29"/>
      <c r="I17" s="29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/>
    </row>
    <row r="18" spans="2:17" x14ac:dyDescent="0.25">
      <c r="B18" s="6">
        <f t="shared" si="0"/>
        <v>10</v>
      </c>
      <c r="C18" s="6" t="s">
        <v>197</v>
      </c>
      <c r="D18" s="29" t="s">
        <v>33</v>
      </c>
      <c r="E18" s="29"/>
      <c r="F18" s="29"/>
      <c r="G18" s="29"/>
      <c r="H18" s="29"/>
      <c r="I18" s="29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/>
    </row>
    <row r="19" spans="2:17" x14ac:dyDescent="0.25">
      <c r="B19" s="6">
        <f t="shared" si="0"/>
        <v>11</v>
      </c>
      <c r="C19" s="6" t="s">
        <v>198</v>
      </c>
      <c r="D19" s="29" t="s">
        <v>34</v>
      </c>
      <c r="E19" s="29"/>
      <c r="F19" s="29"/>
      <c r="G19" s="29"/>
      <c r="H19" s="29"/>
      <c r="I19" s="29"/>
      <c r="J19" s="4">
        <v>95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/>
    </row>
    <row r="20" spans="2:17" x14ac:dyDescent="0.25">
      <c r="B20" s="6">
        <f t="shared" si="0"/>
        <v>12</v>
      </c>
      <c r="C20" s="6" t="s">
        <v>199</v>
      </c>
      <c r="D20" s="29" t="s">
        <v>35</v>
      </c>
      <c r="E20" s="29"/>
      <c r="F20" s="29"/>
      <c r="G20" s="29"/>
      <c r="H20" s="29"/>
      <c r="I20" s="29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/>
    </row>
    <row r="21" spans="2:17" x14ac:dyDescent="0.25">
      <c r="B21" s="6">
        <f t="shared" si="0"/>
        <v>13</v>
      </c>
      <c r="C21" s="6" t="s">
        <v>201</v>
      </c>
      <c r="D21" s="29" t="s">
        <v>36</v>
      </c>
      <c r="E21" s="29"/>
      <c r="F21" s="29"/>
      <c r="G21" s="29"/>
      <c r="H21" s="29"/>
      <c r="I21" s="29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/>
    </row>
    <row r="22" spans="2:17" x14ac:dyDescent="0.25">
      <c r="B22" s="6">
        <f t="shared" si="0"/>
        <v>14</v>
      </c>
      <c r="C22" s="6" t="s">
        <v>202</v>
      </c>
      <c r="D22" s="29" t="s">
        <v>37</v>
      </c>
      <c r="E22" s="29"/>
      <c r="F22" s="29"/>
      <c r="G22" s="29"/>
      <c r="H22" s="29"/>
      <c r="I22" s="29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/>
    </row>
    <row r="23" spans="2:17" x14ac:dyDescent="0.25">
      <c r="B23" s="6">
        <f t="shared" si="0"/>
        <v>15</v>
      </c>
      <c r="C23" s="6" t="s">
        <v>200</v>
      </c>
      <c r="D23" s="29" t="s">
        <v>38</v>
      </c>
      <c r="E23" s="29"/>
      <c r="F23" s="29"/>
      <c r="G23" s="29"/>
      <c r="H23" s="29"/>
      <c r="I23" s="29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/>
    </row>
    <row r="24" spans="2:17" x14ac:dyDescent="0.25">
      <c r="B24" s="6">
        <f t="shared" si="0"/>
        <v>16</v>
      </c>
      <c r="C24" s="6" t="s">
        <v>203</v>
      </c>
      <c r="D24" s="29" t="s">
        <v>39</v>
      </c>
      <c r="E24" s="29"/>
      <c r="F24" s="29"/>
      <c r="G24" s="29"/>
      <c r="H24" s="29"/>
      <c r="I24" s="29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/>
    </row>
    <row r="25" spans="2:17" x14ac:dyDescent="0.25">
      <c r="B25" s="6">
        <f t="shared" si="0"/>
        <v>17</v>
      </c>
      <c r="C25" s="6" t="s">
        <v>204</v>
      </c>
      <c r="D25" s="29" t="s">
        <v>40</v>
      </c>
      <c r="E25" s="29"/>
      <c r="F25" s="29"/>
      <c r="G25" s="29"/>
      <c r="H25" s="29"/>
      <c r="I25" s="29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/>
    </row>
    <row r="26" spans="2:17" x14ac:dyDescent="0.25">
      <c r="B26" s="6">
        <f t="shared" si="0"/>
        <v>18</v>
      </c>
      <c r="C26" s="6" t="s">
        <v>205</v>
      </c>
      <c r="D26" s="29" t="s">
        <v>41</v>
      </c>
      <c r="E26" s="29"/>
      <c r="F26" s="29"/>
      <c r="G26" s="29"/>
      <c r="H26" s="29"/>
      <c r="I26" s="29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/>
    </row>
    <row r="27" spans="2:17" x14ac:dyDescent="0.25">
      <c r="B27" s="6">
        <f t="shared" si="0"/>
        <v>19</v>
      </c>
      <c r="C27" s="6" t="s">
        <v>206</v>
      </c>
      <c r="D27" s="29" t="s">
        <v>42</v>
      </c>
      <c r="E27" s="29"/>
      <c r="F27" s="29"/>
      <c r="G27" s="29"/>
      <c r="H27" s="29"/>
      <c r="I27" s="29"/>
      <c r="J27" s="4">
        <v>95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/>
    </row>
    <row r="28" spans="2:17" x14ac:dyDescent="0.25">
      <c r="B28" s="6">
        <f t="shared" si="0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19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3">COUNTIF(K9:K53,"&lt;70")</f>
        <v>19</v>
      </c>
      <c r="L55" s="12">
        <f t="shared" si="3"/>
        <v>19</v>
      </c>
      <c r="M55" s="12">
        <f t="shared" si="3"/>
        <v>19</v>
      </c>
      <c r="N55" s="12">
        <f t="shared" si="3"/>
        <v>19</v>
      </c>
      <c r="O55" s="12">
        <f t="shared" si="3"/>
        <v>19</v>
      </c>
      <c r="P55" s="12">
        <f t="shared" si="3"/>
        <v>19</v>
      </c>
      <c r="Q55" s="12">
        <f t="shared" si="3"/>
        <v>0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19</v>
      </c>
      <c r="K56" s="12">
        <f t="shared" ref="K56:Q56" si="4">COUNT(K9:K53)</f>
        <v>19</v>
      </c>
      <c r="L56" s="12">
        <f t="shared" si="4"/>
        <v>19</v>
      </c>
      <c r="M56" s="12">
        <f t="shared" si="4"/>
        <v>19</v>
      </c>
      <c r="N56" s="12">
        <f t="shared" si="4"/>
        <v>19</v>
      </c>
      <c r="O56" s="12">
        <f t="shared" si="4"/>
        <v>19</v>
      </c>
      <c r="P56" s="12">
        <f t="shared" si="4"/>
        <v>19</v>
      </c>
      <c r="Q56" s="12">
        <f t="shared" si="4"/>
        <v>0</v>
      </c>
    </row>
    <row r="57" spans="2:17" x14ac:dyDescent="0.25">
      <c r="C57" s="18"/>
      <c r="D57" s="18"/>
      <c r="E57" s="1"/>
      <c r="H57" s="23" t="s">
        <v>16</v>
      </c>
      <c r="I57" s="23"/>
      <c r="J57" s="13">
        <f>J54/J56</f>
        <v>1</v>
      </c>
      <c r="K57" s="14">
        <f t="shared" ref="K57:Q57" si="5">K54/K56</f>
        <v>0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 t="e">
        <f t="shared" si="5"/>
        <v>#DIV/0!</v>
      </c>
    </row>
    <row r="58" spans="2:17" x14ac:dyDescent="0.25">
      <c r="C58" s="18"/>
      <c r="D58" s="18"/>
      <c r="E58" s="1"/>
      <c r="H58" s="23" t="s">
        <v>17</v>
      </c>
      <c r="I58" s="23"/>
      <c r="J58" s="13">
        <f>J55/J56</f>
        <v>0</v>
      </c>
      <c r="K58" s="13">
        <f t="shared" ref="K58:Q58" si="6">K55/K56</f>
        <v>1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 t="e">
        <f t="shared" si="6"/>
        <v>#DIV/0!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5"/>
      <c r="E4" s="25"/>
      <c r="F4" s="25"/>
      <c r="G4" s="25"/>
      <c r="I4" t="s">
        <v>1</v>
      </c>
      <c r="J4" s="26"/>
      <c r="K4" s="26"/>
      <c r="M4" t="s">
        <v>2</v>
      </c>
      <c r="N4" s="27"/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/>
      <c r="E6" s="26"/>
      <c r="F6" s="26"/>
      <c r="G6" s="26"/>
      <c r="I6" s="18" t="s">
        <v>22</v>
      </c>
      <c r="J6" s="18"/>
      <c r="K6" s="19" t="s">
        <v>27</v>
      </c>
      <c r="L6" s="19"/>
      <c r="M6" s="19"/>
      <c r="N6" s="19"/>
      <c r="O6" s="19"/>
      <c r="P6" s="1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9"/>
      <c r="E9" s="29"/>
      <c r="F9" s="29"/>
      <c r="G9" s="29"/>
      <c r="H9" s="29"/>
      <c r="I9" s="29"/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29"/>
      <c r="E10" s="29"/>
      <c r="F10" s="29"/>
      <c r="G10" s="29"/>
      <c r="H10" s="29"/>
      <c r="I10" s="29"/>
      <c r="J10" s="4"/>
      <c r="K10" s="4"/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29"/>
      <c r="E11" s="29"/>
      <c r="F11" s="29"/>
      <c r="G11" s="29"/>
      <c r="H11" s="29"/>
      <c r="I11" s="29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29"/>
      <c r="E12" s="29"/>
      <c r="F12" s="29"/>
      <c r="G12" s="29"/>
      <c r="H12" s="29"/>
      <c r="I12" s="29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29"/>
      <c r="E13" s="29"/>
      <c r="F13" s="29"/>
      <c r="G13" s="29"/>
      <c r="H13" s="29"/>
      <c r="I13" s="29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29"/>
      <c r="E14" s="29"/>
      <c r="F14" s="29"/>
      <c r="G14" s="29"/>
      <c r="H14" s="29"/>
      <c r="I14" s="29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29"/>
      <c r="E15" s="29"/>
      <c r="F15" s="29"/>
      <c r="G15" s="29"/>
      <c r="H15" s="29"/>
      <c r="I15" s="29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29"/>
      <c r="E16" s="29"/>
      <c r="F16" s="29"/>
      <c r="G16" s="29"/>
      <c r="H16" s="29"/>
      <c r="I16" s="29"/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29"/>
      <c r="E17" s="29"/>
      <c r="F17" s="29"/>
      <c r="G17" s="29"/>
      <c r="H17" s="29"/>
      <c r="I17" s="29"/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29"/>
      <c r="E18" s="29"/>
      <c r="F18" s="29"/>
      <c r="G18" s="29"/>
      <c r="H18" s="29"/>
      <c r="I18" s="29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29"/>
      <c r="E19" s="29"/>
      <c r="F19" s="29"/>
      <c r="G19" s="29"/>
      <c r="H19" s="29"/>
      <c r="I19" s="29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29"/>
      <c r="E20" s="29"/>
      <c r="F20" s="29"/>
      <c r="G20" s="29"/>
      <c r="H20" s="29"/>
      <c r="I20" s="29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29"/>
      <c r="E21" s="29"/>
      <c r="F21" s="29"/>
      <c r="G21" s="29"/>
      <c r="H21" s="29"/>
      <c r="I21" s="29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29"/>
      <c r="E22" s="29"/>
      <c r="F22" s="29"/>
      <c r="G22" s="29"/>
      <c r="H22" s="29"/>
      <c r="I22" s="29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29"/>
      <c r="E23" s="29"/>
      <c r="F23" s="29"/>
      <c r="G23" s="29"/>
      <c r="H23" s="29"/>
      <c r="I23" s="29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29"/>
      <c r="E24" s="29"/>
      <c r="F24" s="29"/>
      <c r="G24" s="29"/>
      <c r="H24" s="29"/>
      <c r="I24" s="29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29"/>
      <c r="E25" s="29"/>
      <c r="F25" s="29"/>
      <c r="G25" s="29"/>
      <c r="H25" s="29"/>
      <c r="I25" s="2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29"/>
      <c r="E26" s="29"/>
      <c r="F26" s="29"/>
      <c r="G26" s="29"/>
      <c r="H26" s="29"/>
      <c r="I26" s="2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29"/>
      <c r="E27" s="29"/>
      <c r="F27" s="29"/>
      <c r="G27" s="29"/>
      <c r="H27" s="29"/>
      <c r="I27" s="2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21" t="s">
        <v>19</v>
      </c>
      <c r="I54" s="2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8"/>
      <c r="D57" s="18"/>
      <c r="E57" s="1"/>
      <c r="H57" s="23" t="s">
        <v>16</v>
      </c>
      <c r="I57" s="23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8"/>
      <c r="D58" s="18"/>
      <c r="E58" s="1"/>
      <c r="H58" s="23" t="s">
        <v>17</v>
      </c>
      <c r="I58" s="23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17" t="s">
        <v>18</v>
      </c>
      <c r="K62" s="17"/>
      <c r="L62" s="17"/>
      <c r="M62" s="17"/>
      <c r="N62" s="17"/>
      <c r="O62" s="17"/>
      <c r="P62" s="1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kerubin</cp:lastModifiedBy>
  <cp:lastPrinted>2023-03-21T15:13:53Z</cp:lastPrinted>
  <dcterms:created xsi:type="dcterms:W3CDTF">2023-03-14T19:16:59Z</dcterms:created>
  <dcterms:modified xsi:type="dcterms:W3CDTF">2023-03-24T21:36:44Z</dcterms:modified>
</cp:coreProperties>
</file>