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"/>
    </mc:Choice>
  </mc:AlternateContent>
  <xr:revisionPtr revIDLastSave="0" documentId="13_ncr:1_{5A74EC60-920E-4581-87CA-E1EB19371D5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9" i="4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9" i="5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6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<sst xmlns="http://schemas.openxmlformats.org/spreadsheetml/2006/main" count="311" uniqueCount="208">
  <si>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</si>
  <si>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</si>
  <si>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</si>
  <si>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</si>
  <si>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</si>
  <si>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</si>
  <si>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</si>
  <si>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</si>
  <si>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</si>
  <si>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</si>
  <si>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</si>
  <si>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</si>
  <si>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</si>
  <si>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</si>
  <si>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</si>
  <si>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</si>
  <si>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</si>
  <si>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</si>
  <si>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</si>
  <si>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</si>
  <si>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</si>
  <si>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</si>
  <si>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</si>
  <si>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</si>
  <si>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DESARROLLO SUSTENTABLE</t>
  </si>
  <si>
    <t>405-B</t>
  </si>
  <si>
    <t>FEBRERO - JULIO 2023</t>
  </si>
  <si>
    <t>MCE.AARÓN SÁNCHEZ ISIDORO</t>
  </si>
  <si>
    <t>MCE.AARÓN SANCHEZ ISIDORO</t>
  </si>
  <si>
    <t>CRUZ CONTRERAS DALLIANS</t>
  </si>
  <si>
    <t>ISIDORO COYOL BRAYAN</t>
  </si>
  <si>
    <t>IXBA CHONTAL PERLA DEL CARMEN</t>
  </si>
  <si>
    <t>NORIEGA CARDENAS EVELYN NICOL</t>
  </si>
  <si>
    <t>PAXTIAN VILLEGAS YAZMIN DEL CARMEN</t>
  </si>
  <si>
    <t>PRETELIN FONSECA MARIA JOSE</t>
  </si>
  <si>
    <t>PUCHETA VELASCO DANIEL</t>
  </si>
  <si>
    <t>RESENDIZ COBAXIN BRAD HILARIO</t>
  </si>
  <si>
    <t>REYES TORRES JALIL</t>
  </si>
  <si>
    <t>SALAS VAZQUEZ DANAHI</t>
  </si>
  <si>
    <t>SINACA RUIZ MARITZA JAQUELINE</t>
  </si>
  <si>
    <t>SOSA CARVALLO ESTEBAN</t>
  </si>
  <si>
    <t>TEPACH COBAXIN LENCY MARIA</t>
  </si>
  <si>
    <t>TORNADO HERNÁNDEZ KAREN</t>
  </si>
  <si>
    <t>CANCINO CHIGUIL KARLA VANESSA</t>
  </si>
  <si>
    <t>CASTILLO VELAZCO ELIZABETH</t>
  </si>
  <si>
    <t>FUNDAMENTOS DE MERCADOTECNIA</t>
  </si>
  <si>
    <t>405-C</t>
  </si>
  <si>
    <t>CASAS PIO KAREN MONSERRAT</t>
  </si>
  <si>
    <t>GUTIEEREZ ARRES ANGEL EMMANUEL</t>
  </si>
  <si>
    <t>LÓPEZ AGUILERA MITZY YANITH</t>
  </si>
  <si>
    <t>MACARIO VELASCO JOSE ALBERTO</t>
  </si>
  <si>
    <t>OSTO MACARIO  NADIA DEL ROSARIO</t>
  </si>
  <si>
    <t>PAVON BLANCO MIGUEL ANGEL</t>
  </si>
  <si>
    <t>POLITO MIXTEGA LIZBETH DEL CARMEN</t>
  </si>
  <si>
    <t>PONCIANO MALAGA KARLA OLIVIA</t>
  </si>
  <si>
    <t>REYES DOMINGUEZ LUCERO DE LOS ANGELES</t>
  </si>
  <si>
    <t>TEGOMA GONZALEZ DAYRA</t>
  </si>
  <si>
    <t>VELASCO BAXIN MIGUEL ANGEL</t>
  </si>
  <si>
    <t>VÁZQUEZ CHAPOL KARLA LARRISA</t>
  </si>
  <si>
    <t>205-A</t>
  </si>
  <si>
    <t>AMBROS XALA JOSE ANTONIO</t>
  </si>
  <si>
    <t>ATAXCA CATEMAXCA YAMILETH</t>
  </si>
  <si>
    <t>CAGAL TOTO ZAYURI YATSIRY</t>
  </si>
  <si>
    <t>CARMONA SERVIN DANIELA YAZMIN</t>
  </si>
  <si>
    <t>CHAGALA IXTEPAN ELISEO</t>
  </si>
  <si>
    <t>CRUZ CHONTAL MIRIAN GUADALUPE</t>
  </si>
  <si>
    <t>DEMENEGHI MIRANDA REGINA</t>
  </si>
  <si>
    <t>DOIMINGUEZ ALVARADO INGRID ANAHI</t>
  </si>
  <si>
    <t>DOMINGUEZ CRUZ GAEL</t>
  </si>
  <si>
    <t>ESCOBAR CHIPOL JOSE ARTURO</t>
  </si>
  <si>
    <t>GONZALEZ PUCHETA ALEXANDRA</t>
  </si>
  <si>
    <t>HERNÁNDEZ MARTÍNEZ FERNANDO</t>
  </si>
  <si>
    <t>HÉRNANDEZ LEAL CARLOS ALBERTO</t>
  </si>
  <si>
    <t>LUA GONZALEZ JORGE ALBERTO</t>
  </si>
  <si>
    <t>LOPEZ CHIGUIL INDIRA</t>
  </si>
  <si>
    <t>MARTÍNEZ MARTÍNEZ CESAR MAURICIO</t>
  </si>
  <si>
    <t>MELCHI COTA CINTHIA YARELI</t>
  </si>
  <si>
    <t>MORALES HERNÁNDEZ SAMUEL</t>
  </si>
  <si>
    <t>QUINO BUSTAMENTE VICTOR MANUEL</t>
  </si>
  <si>
    <t>ORTIZ RAMÍREZ  DIANNA LIZZET</t>
  </si>
  <si>
    <t>SÁNCHEZ  MIXTEGA MARTÍN</t>
  </si>
  <si>
    <t>SOSA VENTURA GABRIELA</t>
  </si>
  <si>
    <t>VAZQUEZ CRUZ LUMARI</t>
  </si>
  <si>
    <t>VELASCO COTA JORGE ALBERTO</t>
  </si>
  <si>
    <t>XALA GARCIA RAYSA MONSERRAT</t>
  </si>
  <si>
    <t>XOLO CARDENAS VIRIDIANA</t>
  </si>
  <si>
    <t>XOLO SANTOS ANGELICA</t>
  </si>
  <si>
    <t>FORMULACIÓN Y EVALUACIÓN DE PROYECTOS</t>
  </si>
  <si>
    <t>805-B</t>
  </si>
  <si>
    <t>ALARCON TEPACH JENIFFER DE JESUS</t>
  </si>
  <si>
    <t>ANOTA RIVERA MARIANA</t>
  </si>
  <si>
    <t>CANELA SERNA LUISA YOLANDA</t>
  </si>
  <si>
    <t>CHIGO FERMAN ANGEL ARMANDO</t>
  </si>
  <si>
    <t>CHAGALA VARGAS MIGUEL MAGDIEL</t>
  </si>
  <si>
    <t>CORDOVA MOG VIANEHT GUADALUPE</t>
  </si>
  <si>
    <t>CRUZ PAXTIAN DANIELA</t>
  </si>
  <si>
    <t>GOZCON CHAGALA MARIA ISABEL</t>
  </si>
  <si>
    <t>IXBA COSME JUAN DE LA CRUZ</t>
  </si>
  <si>
    <t>IXTEPAN CHIPOL REBECA ADELINA</t>
  </si>
  <si>
    <t>MALAGA BELLI JOSE ENRIQUE</t>
  </si>
  <si>
    <t>MORENO CRUZ DIANA LIZBETH</t>
  </si>
  <si>
    <t>PONCE PUCHETA ITZEL</t>
  </si>
  <si>
    <t>REYES CRUZ  ANDRIK</t>
  </si>
  <si>
    <t>PUCHETA ANTELE AIDEE</t>
  </si>
  <si>
    <t>TALENO KIM ROXANA KARINA</t>
  </si>
  <si>
    <t>SALAZAR CAMINO JESSICA</t>
  </si>
  <si>
    <t>TEMICH VILLEGAS ANGELES DE LA FE</t>
  </si>
  <si>
    <t>TEOBAL ESCRIBA JONATHAN DE JESUS</t>
  </si>
  <si>
    <t>2221U0269</t>
  </si>
  <si>
    <t>2221U0271</t>
  </si>
  <si>
    <t>2221U0275</t>
  </si>
  <si>
    <t>2221U0276</t>
  </si>
  <si>
    <t>2221U0283</t>
  </si>
  <si>
    <t>2221U0285</t>
  </si>
  <si>
    <t>2221U0286</t>
  </si>
  <si>
    <t>2221U0287</t>
  </si>
  <si>
    <t>2221U0288</t>
  </si>
  <si>
    <t>2221U0292</t>
  </si>
  <si>
    <t>2221U0294</t>
  </si>
  <si>
    <t>2221U0296</t>
  </si>
  <si>
    <t>2221U0345</t>
  </si>
  <si>
    <t>2221U0301</t>
  </si>
  <si>
    <t>2221U0303</t>
  </si>
  <si>
    <t>2221U0305</t>
  </si>
  <si>
    <t>2221U0307</t>
  </si>
  <si>
    <t>2221U0311</t>
  </si>
  <si>
    <t>2221U0313</t>
  </si>
  <si>
    <t>2221U0315</t>
  </si>
  <si>
    <t>2221U0323</t>
  </si>
  <si>
    <t>2221U0330</t>
  </si>
  <si>
    <t>2221U0331</t>
  </si>
  <si>
    <t>2221U0338</t>
  </si>
  <si>
    <t>2221U0339</t>
  </si>
  <si>
    <t>2221U0342</t>
  </si>
  <si>
    <t>2221U0278</t>
  </si>
  <si>
    <t>DELGADO PRISCILIANO MIGUEL SALVADOR</t>
  </si>
  <si>
    <t>2221U0284</t>
  </si>
  <si>
    <t>2221U0299</t>
  </si>
  <si>
    <t>MALAGA CAMACHO YAZARETH DEL CARMEN</t>
  </si>
  <si>
    <t>MALAGA FISCAL DIANA GUADALUPE</t>
  </si>
  <si>
    <t>MORALES ALFONSO ALMA GERALDINE</t>
  </si>
  <si>
    <t>191U0198</t>
  </si>
  <si>
    <t>191U0199</t>
  </si>
  <si>
    <t>191U0287</t>
  </si>
  <si>
    <t>191U0213</t>
  </si>
  <si>
    <t>191U0216</t>
  </si>
  <si>
    <t>191U0218</t>
  </si>
  <si>
    <t>191U0220</t>
  </si>
  <si>
    <t>191U0231</t>
  </si>
  <si>
    <t>191U0237</t>
  </si>
  <si>
    <t>191U0239</t>
  </si>
  <si>
    <t>191U0247</t>
  </si>
  <si>
    <t>191U0257</t>
  </si>
  <si>
    <t>191U0264</t>
  </si>
  <si>
    <t>191U0266</t>
  </si>
  <si>
    <t>191U0269</t>
  </si>
  <si>
    <t>191U0271</t>
  </si>
  <si>
    <t>191U0273</t>
  </si>
  <si>
    <t>191U0320</t>
  </si>
  <si>
    <t>191U0278</t>
  </si>
  <si>
    <t>211U0211</t>
  </si>
  <si>
    <t>BAXIN NIETO VANYELI ALEJANDRA</t>
  </si>
  <si>
    <t>COBAXIN MARTÍNEZ ALEJANDRA GUADALUPE</t>
  </si>
  <si>
    <t>211U0220</t>
  </si>
  <si>
    <t>211U0227</t>
  </si>
  <si>
    <t>211U0238</t>
  </si>
  <si>
    <t>211U0244</t>
  </si>
  <si>
    <t>LÓPEZ SALAZAR ALEJANDRO</t>
  </si>
  <si>
    <t>211U0248</t>
  </si>
  <si>
    <t>211U0284</t>
  </si>
  <si>
    <t>211U0257</t>
  </si>
  <si>
    <t>211U0258</t>
  </si>
  <si>
    <t>211U0262</t>
  </si>
  <si>
    <t>POLITO BARRAGAN ERICK</t>
  </si>
  <si>
    <t>211U0263</t>
  </si>
  <si>
    <t>211U0264</t>
  </si>
  <si>
    <t>211U0619</t>
  </si>
  <si>
    <t>POMPEYO TEPACH LETHZY YARELI</t>
  </si>
  <si>
    <t>RAMÍREZ PÉREZ ADOLFO</t>
  </si>
  <si>
    <t>211U0653</t>
  </si>
  <si>
    <t>211U0269</t>
  </si>
  <si>
    <t>211U0283</t>
  </si>
  <si>
    <t>211U0285</t>
  </si>
  <si>
    <t>211U0287</t>
  </si>
  <si>
    <t>211U0288</t>
  </si>
  <si>
    <t>211U0219</t>
  </si>
  <si>
    <t>201U0171</t>
  </si>
  <si>
    <t>CASTRO XALA AIXA MICHELLE</t>
  </si>
  <si>
    <t>211U0617</t>
  </si>
  <si>
    <t>211U0224</t>
  </si>
  <si>
    <t>CHIGUIL PUCHETA ANDREA LIZETH</t>
  </si>
  <si>
    <t>211U0647</t>
  </si>
  <si>
    <t>211U0239</t>
  </si>
  <si>
    <t>GUTIERREZ HERVIS ALONDRA</t>
  </si>
  <si>
    <t>211U0615</t>
  </si>
  <si>
    <t>211U0241</t>
  </si>
  <si>
    <t>211U0253</t>
  </si>
  <si>
    <t>211U0259</t>
  </si>
  <si>
    <t>211U0265</t>
  </si>
  <si>
    <t>211U0266</t>
  </si>
  <si>
    <t>211U0274</t>
  </si>
  <si>
    <t>211U0268</t>
  </si>
  <si>
    <t>211U0271</t>
  </si>
  <si>
    <t>211U0276</t>
  </si>
  <si>
    <t>211U0636</t>
  </si>
  <si>
    <t>211U0278</t>
  </si>
  <si>
    <t>211U0280</t>
  </si>
  <si>
    <t>FUNCIÓN ADMINISTRATIVA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</si>
</sst>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2" borderId="2" xfId="0" applyFont="1" applyFill="1" applyBorder="1" applyAlignment="1">
      <alignment horizontal="left"/>
    </xf>
    <xf numFmtId="0" fontId="4" fillId="0" borderId="2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2"/>
  <sheetViews>
    <sheetView topLeftCell="A3" zoomScale="84" zoomScaleNormal="84" workbookViewId="0">
      <selection activeCell="U25" sqref="U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21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1" x14ac:dyDescent="0.25">
      <c r="C4" t="s">
        <v>0</v>
      </c>
      <c r="D4" s="35" t="s">
        <v>87</v>
      </c>
      <c r="E4" s="35"/>
      <c r="F4" s="35"/>
      <c r="G4" s="35"/>
      <c r="I4" t="s">
        <v>1</v>
      </c>
      <c r="J4" s="25" t="s">
        <v>88</v>
      </c>
      <c r="K4" s="25"/>
      <c r="M4" t="s">
        <v>2</v>
      </c>
      <c r="N4" s="26">
        <v>45009</v>
      </c>
      <c r="O4" s="26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5" t="s">
        <v>26</v>
      </c>
      <c r="E6" s="25"/>
      <c r="F6" s="25"/>
      <c r="G6" s="25"/>
      <c r="I6" s="18" t="s">
        <v>22</v>
      </c>
      <c r="J6" s="18"/>
      <c r="K6" s="29" t="s">
        <v>27</v>
      </c>
      <c r="L6" s="29"/>
      <c r="M6" s="29"/>
      <c r="N6" s="29"/>
      <c r="O6" s="29"/>
      <c r="P6" s="29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U8" s="1"/>
    </row>
    <row r="9" spans="2:21" x14ac:dyDescent="0.25">
      <c r="B9" s="6">
        <v>1</v>
      </c>
      <c r="C9" s="6" t="s">
        <v>141</v>
      </c>
      <c r="D9" s="24" t="s">
        <v>89</v>
      </c>
      <c r="E9" s="24"/>
      <c r="F9" s="24"/>
      <c r="G9" s="24"/>
      <c r="H9" s="24"/>
      <c r="I9" s="24"/>
      <c r="J9" s="4">
        <v>86</v>
      </c>
      <c r="K9" s="4">
        <v>90</v>
      </c>
      <c r="L9" s="4">
        <v>90</v>
      </c>
      <c r="M9" s="4">
        <v>94</v>
      </c>
      <c r="N9" s="4">
        <v>88</v>
      </c>
      <c r="O9" s="4">
        <v>92</v>
      </c>
      <c r="P9" s="4">
        <v>0</v>
      </c>
      <c r="Q9" s="10">
        <f>SUM(J9:O9)/6</f>
        <v>90</v>
      </c>
      <c r="U9" s="1"/>
    </row>
    <row r="10" spans="2:21" x14ac:dyDescent="0.25">
      <c r="B10" s="6">
        <f>B9+1</f>
        <v>2</v>
      </c>
      <c r="C10" s="6" t="s">
        <v>142</v>
      </c>
      <c r="D10" s="24" t="s">
        <v>90</v>
      </c>
      <c r="E10" s="24"/>
      <c r="F10" s="24"/>
      <c r="G10" s="24"/>
      <c r="H10" s="24"/>
      <c r="I10" s="24"/>
      <c r="J10" s="4">
        <v>88</v>
      </c>
      <c r="K10" s="4">
        <v>90</v>
      </c>
      <c r="L10" s="4">
        <v>90</v>
      </c>
      <c r="M10" s="4">
        <v>92</v>
      </c>
      <c r="N10" s="4">
        <v>88</v>
      </c>
      <c r="O10" s="4">
        <v>92</v>
      </c>
      <c r="P10" s="4">
        <v>0</v>
      </c>
      <c r="Q10" s="10">
        <f t="shared" ref="Q10:Q27" si="0">SUM(J10:O10)/6</f>
        <v>90</v>
      </c>
      <c r="U10" s="1"/>
    </row>
    <row r="11" spans="2:21" x14ac:dyDescent="0.25">
      <c r="B11" s="6">
        <f t="shared" ref="B11:B53" si="1">B10+1</f>
        <v>3</v>
      </c>
      <c r="C11" s="6" t="s">
        <v>143</v>
      </c>
      <c r="D11" s="24" t="s">
        <v>91</v>
      </c>
      <c r="E11" s="24"/>
      <c r="F11" s="24"/>
      <c r="G11" s="24"/>
      <c r="H11" s="24"/>
      <c r="I11" s="24"/>
      <c r="J11" s="4">
        <v>94</v>
      </c>
      <c r="K11" s="4">
        <v>95</v>
      </c>
      <c r="L11" s="4">
        <v>92</v>
      </c>
      <c r="M11" s="4">
        <v>93</v>
      </c>
      <c r="N11" s="4">
        <v>88</v>
      </c>
      <c r="O11" s="4">
        <v>92</v>
      </c>
      <c r="P11" s="4">
        <v>0</v>
      </c>
      <c r="Q11" s="10">
        <f t="shared" si="0"/>
        <v>92.333333333333329</v>
      </c>
      <c r="U11" s="1"/>
    </row>
    <row r="12" spans="2:21" x14ac:dyDescent="0.25">
      <c r="B12" s="6">
        <f t="shared" si="1"/>
        <v>4</v>
      </c>
      <c r="C12" s="6" t="s">
        <v>144</v>
      </c>
      <c r="D12" s="24" t="s">
        <v>93</v>
      </c>
      <c r="E12" s="24"/>
      <c r="F12" s="24"/>
      <c r="G12" s="24"/>
      <c r="H12" s="24"/>
      <c r="I12" s="24"/>
      <c r="J12" s="4">
        <v>94</v>
      </c>
      <c r="K12" s="4">
        <v>92</v>
      </c>
      <c r="L12" s="4">
        <v>90</v>
      </c>
      <c r="M12" s="4">
        <v>93</v>
      </c>
      <c r="N12" s="4">
        <v>90</v>
      </c>
      <c r="O12" s="4">
        <v>95</v>
      </c>
      <c r="P12" s="4">
        <v>0</v>
      </c>
      <c r="Q12" s="10">
        <f t="shared" si="0"/>
        <v>92.333333333333329</v>
      </c>
      <c r="U12" s="1"/>
    </row>
    <row r="13" spans="2:21" x14ac:dyDescent="0.25">
      <c r="B13" s="6">
        <f t="shared" si="1"/>
        <v>5</v>
      </c>
      <c r="C13" s="6" t="s">
        <v>145</v>
      </c>
      <c r="D13" s="24" t="s">
        <v>92</v>
      </c>
      <c r="E13" s="24"/>
      <c r="F13" s="24"/>
      <c r="G13" s="24"/>
      <c r="H13" s="24"/>
      <c r="I13" s="24"/>
      <c r="J13" s="4">
        <v>0</v>
      </c>
      <c r="K13" s="4">
        <v>85</v>
      </c>
      <c r="L13" s="4">
        <v>92</v>
      </c>
      <c r="M13" s="4">
        <v>93</v>
      </c>
      <c r="N13" s="4">
        <v>90</v>
      </c>
      <c r="O13" s="4">
        <v>95</v>
      </c>
      <c r="P13" s="4">
        <v>0</v>
      </c>
      <c r="Q13" s="10">
        <f t="shared" si="0"/>
        <v>75.833333333333329</v>
      </c>
      <c r="U13" s="1"/>
    </row>
    <row r="14" spans="2:21" x14ac:dyDescent="0.25">
      <c r="B14" s="6">
        <f t="shared" si="1"/>
        <v>6</v>
      </c>
      <c r="C14" s="6" t="s">
        <v>146</v>
      </c>
      <c r="D14" s="24" t="s">
        <v>94</v>
      </c>
      <c r="E14" s="24"/>
      <c r="F14" s="24"/>
      <c r="G14" s="24"/>
      <c r="H14" s="24"/>
      <c r="I14" s="24"/>
      <c r="J14" s="4">
        <v>95</v>
      </c>
      <c r="K14" s="4">
        <v>92</v>
      </c>
      <c r="L14" s="4">
        <v>90</v>
      </c>
      <c r="M14" s="4">
        <v>93</v>
      </c>
      <c r="N14" s="4">
        <v>90</v>
      </c>
      <c r="O14" s="4">
        <v>95</v>
      </c>
      <c r="P14" s="4">
        <v>0</v>
      </c>
      <c r="Q14" s="10">
        <f t="shared" si="0"/>
        <v>92.5</v>
      </c>
      <c r="U14" s="1"/>
    </row>
    <row r="15" spans="2:21" x14ac:dyDescent="0.25">
      <c r="B15" s="6">
        <f t="shared" si="1"/>
        <v>7</v>
      </c>
      <c r="C15" s="6" t="s">
        <v>147</v>
      </c>
      <c r="D15" s="24" t="s">
        <v>95</v>
      </c>
      <c r="E15" s="24"/>
      <c r="F15" s="24"/>
      <c r="G15" s="24"/>
      <c r="H15" s="24"/>
      <c r="I15" s="24"/>
      <c r="J15" s="4">
        <v>93</v>
      </c>
      <c r="K15" s="4">
        <v>92</v>
      </c>
      <c r="L15" s="4">
        <v>95</v>
      </c>
      <c r="M15" s="4">
        <v>95</v>
      </c>
      <c r="N15" s="4">
        <v>90</v>
      </c>
      <c r="O15" s="4">
        <v>95</v>
      </c>
      <c r="P15" s="4">
        <v>0</v>
      </c>
      <c r="Q15" s="10">
        <f t="shared" si="0"/>
        <v>93.333333333333329</v>
      </c>
      <c r="U15" s="1"/>
    </row>
    <row r="16" spans="2:21" x14ac:dyDescent="0.25">
      <c r="B16" s="6">
        <f t="shared" si="1"/>
        <v>8</v>
      </c>
      <c r="C16" s="6" t="s">
        <v>148</v>
      </c>
      <c r="D16" s="24" t="s">
        <v>96</v>
      </c>
      <c r="E16" s="24"/>
      <c r="F16" s="24"/>
      <c r="G16" s="24"/>
      <c r="H16" s="24"/>
      <c r="I16" s="24"/>
      <c r="J16" s="4">
        <v>88</v>
      </c>
      <c r="K16" s="4">
        <v>95</v>
      </c>
      <c r="L16" s="4">
        <v>92</v>
      </c>
      <c r="M16" s="4">
        <v>90</v>
      </c>
      <c r="N16" s="4">
        <v>90</v>
      </c>
      <c r="O16" s="4">
        <v>95</v>
      </c>
      <c r="P16" s="4">
        <v>0</v>
      </c>
      <c r="Q16" s="10">
        <f t="shared" si="0"/>
        <v>91.666666666666671</v>
      </c>
      <c r="U16" s="1"/>
    </row>
    <row r="17" spans="2:21" x14ac:dyDescent="0.25">
      <c r="B17" s="6">
        <f t="shared" si="1"/>
        <v>9</v>
      </c>
      <c r="C17" s="6" t="s">
        <v>149</v>
      </c>
      <c r="D17" s="24" t="s">
        <v>97</v>
      </c>
      <c r="E17" s="24"/>
      <c r="F17" s="24"/>
      <c r="G17" s="24"/>
      <c r="H17" s="24"/>
      <c r="I17" s="24"/>
      <c r="J17" s="4">
        <v>89</v>
      </c>
      <c r="K17" s="4">
        <v>95</v>
      </c>
      <c r="L17" s="4">
        <v>91</v>
      </c>
      <c r="M17" s="4">
        <v>90</v>
      </c>
      <c r="N17" s="4">
        <v>90</v>
      </c>
      <c r="O17" s="4">
        <v>95</v>
      </c>
      <c r="P17" s="4">
        <v>0</v>
      </c>
      <c r="Q17" s="10">
        <f t="shared" si="0"/>
        <v>91.666666666666671</v>
      </c>
      <c r="U17" s="1"/>
    </row>
    <row r="18" spans="2:21" x14ac:dyDescent="0.25">
      <c r="B18" s="6">
        <f t="shared" si="1"/>
        <v>10</v>
      </c>
      <c r="C18" s="6" t="s">
        <v>150</v>
      </c>
      <c r="D18" s="24" t="s">
        <v>98</v>
      </c>
      <c r="E18" s="24"/>
      <c r="F18" s="24"/>
      <c r="G18" s="24"/>
      <c r="H18" s="24"/>
      <c r="I18" s="24"/>
      <c r="J18" s="4">
        <v>94</v>
      </c>
      <c r="K18" s="4">
        <v>95</v>
      </c>
      <c r="L18" s="4">
        <v>90</v>
      </c>
      <c r="M18" s="4">
        <v>90</v>
      </c>
      <c r="N18" s="4">
        <v>90</v>
      </c>
      <c r="O18" s="4">
        <v>95</v>
      </c>
      <c r="P18" s="4">
        <v>0</v>
      </c>
      <c r="Q18" s="10">
        <f t="shared" si="0"/>
        <v>92.333333333333329</v>
      </c>
      <c r="U18" s="1"/>
    </row>
    <row r="19" spans="2:21" x14ac:dyDescent="0.25">
      <c r="B19" s="6">
        <f t="shared" si="1"/>
        <v>11</v>
      </c>
      <c r="C19" s="6" t="s">
        <v>151</v>
      </c>
      <c r="D19" s="24" t="s">
        <v>99</v>
      </c>
      <c r="E19" s="24"/>
      <c r="F19" s="24"/>
      <c r="G19" s="24"/>
      <c r="H19" s="24"/>
      <c r="I19" s="24"/>
      <c r="J19" s="4">
        <v>94</v>
      </c>
      <c r="K19" s="4">
        <v>90</v>
      </c>
      <c r="L19" s="4">
        <v>91</v>
      </c>
      <c r="M19" s="4">
        <v>90</v>
      </c>
      <c r="N19" s="4">
        <v>90</v>
      </c>
      <c r="O19" s="4">
        <v>95</v>
      </c>
      <c r="P19" s="4">
        <v>0</v>
      </c>
      <c r="Q19" s="10">
        <f t="shared" si="0"/>
        <v>91.666666666666671</v>
      </c>
      <c r="U19" s="1"/>
    </row>
    <row r="20" spans="2:21" x14ac:dyDescent="0.25">
      <c r="B20" s="6">
        <f t="shared" si="1"/>
        <v>12</v>
      </c>
      <c r="C20" s="6" t="s">
        <v>152</v>
      </c>
      <c r="D20" s="24" t="s">
        <v>100</v>
      </c>
      <c r="E20" s="24"/>
      <c r="F20" s="24"/>
      <c r="G20" s="24"/>
      <c r="H20" s="24"/>
      <c r="I20" s="24"/>
      <c r="J20" s="4">
        <v>87</v>
      </c>
      <c r="K20" s="4">
        <v>90</v>
      </c>
      <c r="L20" s="4">
        <v>90</v>
      </c>
      <c r="M20" s="4">
        <v>93</v>
      </c>
      <c r="N20" s="4">
        <v>88</v>
      </c>
      <c r="O20" s="4">
        <v>92</v>
      </c>
      <c r="P20" s="4">
        <v>0</v>
      </c>
      <c r="Q20" s="10">
        <f t="shared" si="0"/>
        <v>90</v>
      </c>
      <c r="U20" s="1"/>
    </row>
    <row r="21" spans="2:21" x14ac:dyDescent="0.25">
      <c r="B21" s="6">
        <f t="shared" si="1"/>
        <v>13</v>
      </c>
      <c r="C21" s="6" t="s">
        <v>153</v>
      </c>
      <c r="D21" s="24" t="s">
        <v>101</v>
      </c>
      <c r="E21" s="24"/>
      <c r="F21" s="24"/>
      <c r="G21" s="24"/>
      <c r="H21" s="24"/>
      <c r="I21" s="24"/>
      <c r="J21" s="4">
        <v>95</v>
      </c>
      <c r="K21" s="4">
        <v>95</v>
      </c>
      <c r="L21" s="4">
        <v>92</v>
      </c>
      <c r="M21" s="4">
        <v>93</v>
      </c>
      <c r="N21" s="4">
        <v>88</v>
      </c>
      <c r="O21" s="4">
        <v>92</v>
      </c>
      <c r="P21" s="4">
        <v>0</v>
      </c>
      <c r="Q21" s="10">
        <f t="shared" si="0"/>
        <v>92.5</v>
      </c>
      <c r="U21" s="1"/>
    </row>
    <row r="22" spans="2:21" x14ac:dyDescent="0.25">
      <c r="B22" s="6">
        <f t="shared" si="1"/>
        <v>14</v>
      </c>
      <c r="C22" s="6" t="s">
        <v>154</v>
      </c>
      <c r="D22" s="24" t="s">
        <v>103</v>
      </c>
      <c r="E22" s="24"/>
      <c r="F22" s="24"/>
      <c r="G22" s="24"/>
      <c r="H22" s="24"/>
      <c r="I22" s="24"/>
      <c r="J22" s="4">
        <v>95</v>
      </c>
      <c r="K22" s="4">
        <v>95</v>
      </c>
      <c r="L22" s="4">
        <v>92</v>
      </c>
      <c r="M22" s="4">
        <v>93</v>
      </c>
      <c r="N22" s="4">
        <v>88</v>
      </c>
      <c r="O22" s="4">
        <v>92</v>
      </c>
      <c r="P22" s="4">
        <v>0</v>
      </c>
      <c r="Q22" s="10">
        <f t="shared" si="0"/>
        <v>92.5</v>
      </c>
      <c r="U22" s="1"/>
    </row>
    <row r="23" spans="2:21" x14ac:dyDescent="0.25">
      <c r="B23" s="6">
        <f t="shared" si="1"/>
        <v>15</v>
      </c>
      <c r="C23" s="6" t="s">
        <v>155</v>
      </c>
      <c r="D23" s="24" t="s">
        <v>102</v>
      </c>
      <c r="E23" s="24"/>
      <c r="F23" s="24"/>
      <c r="G23" s="24"/>
      <c r="H23" s="24"/>
      <c r="I23" s="24"/>
      <c r="J23" s="4">
        <v>95</v>
      </c>
      <c r="K23" s="4">
        <v>95</v>
      </c>
      <c r="L23" s="4">
        <v>90</v>
      </c>
      <c r="M23" s="4">
        <v>90</v>
      </c>
      <c r="N23" s="4">
        <v>90</v>
      </c>
      <c r="O23" s="4">
        <v>95</v>
      </c>
      <c r="P23" s="4">
        <v>0</v>
      </c>
      <c r="Q23" s="10">
        <f t="shared" si="0"/>
        <v>92.5</v>
      </c>
      <c r="U23" s="1"/>
    </row>
    <row r="24" spans="2:21" x14ac:dyDescent="0.25">
      <c r="B24" s="6">
        <f t="shared" si="1"/>
        <v>16</v>
      </c>
      <c r="C24" s="6" t="s">
        <v>156</v>
      </c>
      <c r="D24" s="24" t="s">
        <v>105</v>
      </c>
      <c r="E24" s="24"/>
      <c r="F24" s="24"/>
      <c r="G24" s="24"/>
      <c r="H24" s="24"/>
      <c r="I24" s="24"/>
      <c r="J24" s="4">
        <v>92</v>
      </c>
      <c r="K24" s="4">
        <v>95</v>
      </c>
      <c r="L24" s="4">
        <v>93</v>
      </c>
      <c r="M24" s="4">
        <v>95</v>
      </c>
      <c r="N24" s="4">
        <v>90</v>
      </c>
      <c r="O24" s="4">
        <v>95</v>
      </c>
      <c r="P24" s="4">
        <v>0</v>
      </c>
      <c r="Q24" s="10">
        <f t="shared" si="0"/>
        <v>93.333333333333329</v>
      </c>
      <c r="U24" s="1"/>
    </row>
    <row r="25" spans="2:21" x14ac:dyDescent="0.25">
      <c r="B25" s="6">
        <f t="shared" si="1"/>
        <v>17</v>
      </c>
      <c r="C25" s="6" t="s">
        <v>157</v>
      </c>
      <c r="D25" s="24" t="s">
        <v>104</v>
      </c>
      <c r="E25" s="24"/>
      <c r="F25" s="24"/>
      <c r="G25" s="24"/>
      <c r="H25" s="24"/>
      <c r="I25" s="24"/>
      <c r="J25" s="4">
        <v>90</v>
      </c>
      <c r="K25" s="4">
        <v>92</v>
      </c>
      <c r="L25" s="4">
        <v>90</v>
      </c>
      <c r="M25" s="4">
        <v>93</v>
      </c>
      <c r="N25" s="4">
        <v>88</v>
      </c>
      <c r="O25" s="4">
        <v>92</v>
      </c>
      <c r="P25" s="4">
        <v>0</v>
      </c>
      <c r="Q25" s="10">
        <f t="shared" si="0"/>
        <v>90.833333333333329</v>
      </c>
      <c r="U25" s="1"/>
    </row>
    <row r="26" spans="2:21" x14ac:dyDescent="0.25">
      <c r="B26" s="6">
        <f t="shared" si="1"/>
        <v>18</v>
      </c>
      <c r="C26" s="6" t="s">
        <v>158</v>
      </c>
      <c r="D26" s="24" t="s">
        <v>106</v>
      </c>
      <c r="E26" s="24"/>
      <c r="F26" s="24"/>
      <c r="G26" s="24"/>
      <c r="H26" s="24"/>
      <c r="I26" s="24"/>
      <c r="J26" s="4">
        <v>95</v>
      </c>
      <c r="K26" s="4">
        <v>92</v>
      </c>
      <c r="L26" s="4">
        <v>90</v>
      </c>
      <c r="M26" s="4">
        <v>93</v>
      </c>
      <c r="N26" s="4">
        <v>88</v>
      </c>
      <c r="O26" s="4">
        <v>92</v>
      </c>
      <c r="P26" s="4">
        <v>0</v>
      </c>
      <c r="Q26" s="10">
        <f t="shared" si="0"/>
        <v>91.666666666666671</v>
      </c>
      <c r="U26" s="1"/>
    </row>
    <row r="27" spans="2:21" x14ac:dyDescent="0.25">
      <c r="B27" s="6">
        <f t="shared" si="1"/>
        <v>19</v>
      </c>
      <c r="C27" s="6" t="s">
        <v>159</v>
      </c>
      <c r="D27" s="24" t="s">
        <v>107</v>
      </c>
      <c r="E27" s="24"/>
      <c r="F27" s="24"/>
      <c r="G27" s="24"/>
      <c r="H27" s="24"/>
      <c r="I27" s="24"/>
      <c r="J27" s="4">
        <v>0</v>
      </c>
      <c r="K27" s="4">
        <v>80</v>
      </c>
      <c r="L27" s="4">
        <v>80</v>
      </c>
      <c r="M27" s="4">
        <v>90</v>
      </c>
      <c r="N27" s="4">
        <v>90</v>
      </c>
      <c r="O27" s="4">
        <v>95</v>
      </c>
      <c r="P27" s="4">
        <v>0</v>
      </c>
      <c r="Q27" s="10">
        <f t="shared" si="0"/>
        <v>72.5</v>
      </c>
    </row>
    <row r="28" spans="2:21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21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21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17</v>
      </c>
      <c r="K54" s="11">
        <f t="shared" ref="K54:P54" si="2">COUNTIF(K9:K53,"&gt;=70")</f>
        <v>19</v>
      </c>
      <c r="L54" s="11">
        <f t="shared" si="2"/>
        <v>19</v>
      </c>
      <c r="M54" s="11">
        <f t="shared" si="2"/>
        <v>19</v>
      </c>
      <c r="N54" s="11">
        <f t="shared" si="2"/>
        <v>19</v>
      </c>
      <c r="O54" s="11">
        <f t="shared" si="2"/>
        <v>19</v>
      </c>
      <c r="P54" s="11">
        <f t="shared" si="2"/>
        <v>0</v>
      </c>
      <c r="Q54" s="15">
        <f t="shared" ref="Q54" si="3">COUNTIF(Q9:Q48,"&gt;=70")</f>
        <v>19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2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19</v>
      </c>
      <c r="Q55" s="12">
        <f t="shared" si="4"/>
        <v>0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0.89473684210526316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>
        <f t="shared" si="6"/>
        <v>0</v>
      </c>
      <c r="Q57" s="14">
        <f t="shared" si="6"/>
        <v>1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0.10526315789473684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0</v>
      </c>
      <c r="P58" s="14">
        <f t="shared" si="7"/>
        <v>1</v>
      </c>
      <c r="Q58" s="14">
        <f t="shared" si="7"/>
        <v>0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Q9 Q10:Q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topLeftCell="A26" zoomScale="87" zoomScaleNormal="87" workbookViewId="0">
      <selection activeCell="M35" sqref="M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20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0" x14ac:dyDescent="0.25">
      <c r="C4" t="s">
        <v>0</v>
      </c>
      <c r="D4" s="35" t="s">
        <v>207</v>
      </c>
      <c r="E4" s="35"/>
      <c r="F4" s="35"/>
      <c r="G4" s="35"/>
      <c r="I4" t="s">
        <v>1</v>
      </c>
      <c r="J4" s="25" t="s">
        <v>59</v>
      </c>
      <c r="K4" s="25"/>
      <c r="M4" t="s">
        <v>2</v>
      </c>
      <c r="N4" s="26">
        <v>45009</v>
      </c>
      <c r="O4" s="26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5" t="s">
        <v>26</v>
      </c>
      <c r="E6" s="25"/>
      <c r="F6" s="25"/>
      <c r="G6" s="25"/>
      <c r="I6" s="18" t="s">
        <v>22</v>
      </c>
      <c r="J6" s="18"/>
      <c r="K6" s="29" t="s">
        <v>27</v>
      </c>
      <c r="L6" s="29"/>
      <c r="M6" s="29"/>
      <c r="N6" s="29"/>
      <c r="O6" s="29"/>
      <c r="P6" s="29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6" t="s">
        <v>108</v>
      </c>
      <c r="D9" s="37" t="s">
        <v>60</v>
      </c>
      <c r="E9" s="37"/>
      <c r="F9" s="37"/>
      <c r="G9" s="37"/>
      <c r="H9" s="37"/>
      <c r="I9" s="37"/>
      <c r="J9" s="4">
        <v>90</v>
      </c>
      <c r="K9" s="4">
        <v>95</v>
      </c>
      <c r="L9" s="4">
        <v>92</v>
      </c>
      <c r="M9" s="4">
        <v>95</v>
      </c>
      <c r="N9" s="4">
        <v>95</v>
      </c>
      <c r="O9" s="4">
        <v>0</v>
      </c>
      <c r="P9" s="4">
        <v>0</v>
      </c>
      <c r="Q9" s="10">
        <f>SUM(J9:P9)/5</f>
        <v>93.4</v>
      </c>
      <c r="T9" s="1"/>
    </row>
    <row r="10" spans="2:20" x14ac:dyDescent="0.25">
      <c r="B10" s="6">
        <f>B9+1</f>
        <v>2</v>
      </c>
      <c r="C10" s="6" t="s">
        <v>109</v>
      </c>
      <c r="D10" s="24" t="s">
        <v>61</v>
      </c>
      <c r="E10" s="24"/>
      <c r="F10" s="24"/>
      <c r="G10" s="24"/>
      <c r="H10" s="24"/>
      <c r="I10" s="24"/>
      <c r="J10" s="4">
        <v>94</v>
      </c>
      <c r="K10" s="4">
        <v>85</v>
      </c>
      <c r="L10" s="4">
        <v>90</v>
      </c>
      <c r="M10" s="4">
        <v>92</v>
      </c>
      <c r="N10" s="4">
        <v>95</v>
      </c>
      <c r="O10" s="4">
        <v>0</v>
      </c>
      <c r="P10" s="4">
        <v>0</v>
      </c>
      <c r="Q10" s="10">
        <f t="shared" ref="Q10:Q37" si="0">SUM(J10:P10)/5</f>
        <v>91.2</v>
      </c>
      <c r="T10" s="1"/>
    </row>
    <row r="11" spans="2:20" x14ac:dyDescent="0.25">
      <c r="B11" s="6">
        <f t="shared" ref="B11:B53" si="1">B10+1</f>
        <v>3</v>
      </c>
      <c r="C11" s="6" t="s">
        <v>110</v>
      </c>
      <c r="D11" s="24" t="s">
        <v>62</v>
      </c>
      <c r="E11" s="24"/>
      <c r="F11" s="24"/>
      <c r="G11" s="24"/>
      <c r="H11" s="24"/>
      <c r="I11" s="24"/>
      <c r="J11" s="4">
        <v>90</v>
      </c>
      <c r="K11" s="4">
        <v>95</v>
      </c>
      <c r="L11" s="4">
        <v>92</v>
      </c>
      <c r="M11" s="4">
        <v>93</v>
      </c>
      <c r="N11" s="4">
        <v>96</v>
      </c>
      <c r="O11" s="4">
        <v>0</v>
      </c>
      <c r="P11" s="4">
        <v>0</v>
      </c>
      <c r="Q11" s="10">
        <f t="shared" si="0"/>
        <v>93.2</v>
      </c>
      <c r="T11" s="1"/>
    </row>
    <row r="12" spans="2:20" x14ac:dyDescent="0.25">
      <c r="B12" s="6">
        <f t="shared" si="1"/>
        <v>4</v>
      </c>
      <c r="C12" s="6" t="s">
        <v>111</v>
      </c>
      <c r="D12" s="24" t="s">
        <v>63</v>
      </c>
      <c r="E12" s="24"/>
      <c r="F12" s="24"/>
      <c r="G12" s="24"/>
      <c r="H12" s="24"/>
      <c r="I12" s="24"/>
      <c r="J12" s="4">
        <v>88</v>
      </c>
      <c r="K12" s="4">
        <v>85</v>
      </c>
      <c r="L12" s="4">
        <v>90</v>
      </c>
      <c r="M12" s="4">
        <v>90</v>
      </c>
      <c r="N12" s="4">
        <v>92</v>
      </c>
      <c r="O12" s="4">
        <v>0</v>
      </c>
      <c r="P12" s="4">
        <v>0</v>
      </c>
      <c r="Q12" s="10">
        <f t="shared" si="0"/>
        <v>89</v>
      </c>
      <c r="T12" s="1"/>
    </row>
    <row r="13" spans="2:20" x14ac:dyDescent="0.25">
      <c r="B13" s="6">
        <f t="shared" si="1"/>
        <v>5</v>
      </c>
      <c r="C13" s="6" t="s">
        <v>134</v>
      </c>
      <c r="D13" s="36" t="s">
        <v>64</v>
      </c>
      <c r="E13" s="36"/>
      <c r="F13" s="36"/>
      <c r="G13" s="36"/>
      <c r="H13" s="36"/>
      <c r="I13" s="36"/>
      <c r="J13" s="16">
        <v>90</v>
      </c>
      <c r="K13" s="16">
        <v>85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0">
        <f t="shared" si="0"/>
        <v>35</v>
      </c>
      <c r="T13" s="1"/>
    </row>
    <row r="14" spans="2:20" x14ac:dyDescent="0.25">
      <c r="B14" s="6">
        <f t="shared" si="1"/>
        <v>6</v>
      </c>
      <c r="C14" s="6" t="s">
        <v>112</v>
      </c>
      <c r="D14" s="24" t="s">
        <v>65</v>
      </c>
      <c r="E14" s="24"/>
      <c r="F14" s="24"/>
      <c r="G14" s="24"/>
      <c r="H14" s="24"/>
      <c r="I14" s="24"/>
      <c r="J14" s="4">
        <v>94</v>
      </c>
      <c r="K14" s="4">
        <v>86</v>
      </c>
      <c r="L14" s="4">
        <v>88</v>
      </c>
      <c r="M14" s="4">
        <v>88</v>
      </c>
      <c r="N14" s="4">
        <v>92</v>
      </c>
      <c r="O14" s="4">
        <v>0</v>
      </c>
      <c r="P14" s="4">
        <v>0</v>
      </c>
      <c r="Q14" s="10">
        <f t="shared" si="0"/>
        <v>89.6</v>
      </c>
      <c r="T14" s="1"/>
    </row>
    <row r="15" spans="2:20" x14ac:dyDescent="0.25">
      <c r="B15" s="6">
        <f t="shared" si="1"/>
        <v>7</v>
      </c>
      <c r="C15" s="6" t="s">
        <v>136</v>
      </c>
      <c r="D15" s="36" t="s">
        <v>135</v>
      </c>
      <c r="E15" s="36"/>
      <c r="F15" s="36"/>
      <c r="G15" s="36"/>
      <c r="H15" s="36"/>
      <c r="I15" s="36"/>
      <c r="J15" s="4">
        <v>90</v>
      </c>
      <c r="K15" s="4">
        <v>95</v>
      </c>
      <c r="L15" s="4">
        <v>86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54.2</v>
      </c>
      <c r="T15" s="1"/>
    </row>
    <row r="16" spans="2:20" x14ac:dyDescent="0.25">
      <c r="B16" s="6">
        <f t="shared" si="1"/>
        <v>8</v>
      </c>
      <c r="C16" s="6" t="s">
        <v>113</v>
      </c>
      <c r="D16" s="24" t="s">
        <v>66</v>
      </c>
      <c r="E16" s="24"/>
      <c r="F16" s="24"/>
      <c r="G16" s="24"/>
      <c r="H16" s="24"/>
      <c r="I16" s="24"/>
      <c r="J16" s="4">
        <v>96</v>
      </c>
      <c r="K16" s="4">
        <v>95</v>
      </c>
      <c r="L16" s="4">
        <v>90</v>
      </c>
      <c r="M16" s="4">
        <v>95</v>
      </c>
      <c r="N16" s="4">
        <v>90</v>
      </c>
      <c r="O16" s="4">
        <v>0</v>
      </c>
      <c r="P16" s="4">
        <v>0</v>
      </c>
      <c r="Q16" s="10">
        <f t="shared" si="0"/>
        <v>93.2</v>
      </c>
      <c r="T16" s="1"/>
    </row>
    <row r="17" spans="2:20" x14ac:dyDescent="0.25">
      <c r="B17" s="6">
        <f t="shared" si="1"/>
        <v>9</v>
      </c>
      <c r="C17" s="6" t="s">
        <v>114</v>
      </c>
      <c r="D17" s="36" t="s">
        <v>67</v>
      </c>
      <c r="E17" s="36"/>
      <c r="F17" s="36"/>
      <c r="G17" s="36"/>
      <c r="H17" s="36"/>
      <c r="I17" s="36"/>
      <c r="J17" s="16">
        <v>96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0">
        <f t="shared" si="0"/>
        <v>19.2</v>
      </c>
      <c r="T17" s="1"/>
    </row>
    <row r="18" spans="2:20" x14ac:dyDescent="0.25">
      <c r="B18" s="6">
        <f t="shared" si="1"/>
        <v>10</v>
      </c>
      <c r="C18" s="6" t="s">
        <v>115</v>
      </c>
      <c r="D18" s="24" t="s">
        <v>68</v>
      </c>
      <c r="E18" s="24"/>
      <c r="F18" s="24"/>
      <c r="G18" s="24"/>
      <c r="H18" s="24"/>
      <c r="I18" s="24"/>
      <c r="J18" s="4">
        <v>96</v>
      </c>
      <c r="K18" s="4">
        <v>95</v>
      </c>
      <c r="L18" s="4">
        <v>90</v>
      </c>
      <c r="M18" s="4">
        <v>95</v>
      </c>
      <c r="N18" s="4">
        <v>96</v>
      </c>
      <c r="O18" s="4">
        <v>0</v>
      </c>
      <c r="P18" s="4">
        <v>0</v>
      </c>
      <c r="Q18" s="10">
        <f t="shared" si="0"/>
        <v>94.4</v>
      </c>
      <c r="T18" s="1"/>
    </row>
    <row r="19" spans="2:20" x14ac:dyDescent="0.25">
      <c r="B19" s="6">
        <f t="shared" si="1"/>
        <v>11</v>
      </c>
      <c r="C19" s="6" t="s">
        <v>116</v>
      </c>
      <c r="D19" s="24" t="s">
        <v>69</v>
      </c>
      <c r="E19" s="24"/>
      <c r="F19" s="24"/>
      <c r="G19" s="24"/>
      <c r="H19" s="24"/>
      <c r="I19" s="24"/>
      <c r="J19" s="4">
        <v>96</v>
      </c>
      <c r="K19" s="4">
        <v>95</v>
      </c>
      <c r="L19" s="4">
        <v>90</v>
      </c>
      <c r="M19" s="4">
        <v>95</v>
      </c>
      <c r="N19" s="4">
        <v>90</v>
      </c>
      <c r="O19" s="4">
        <v>0</v>
      </c>
      <c r="P19" s="4">
        <v>0</v>
      </c>
      <c r="Q19" s="10">
        <f t="shared" si="0"/>
        <v>93.2</v>
      </c>
      <c r="T19" s="1"/>
    </row>
    <row r="20" spans="2:20" x14ac:dyDescent="0.25">
      <c r="B20" s="6">
        <f t="shared" si="1"/>
        <v>12</v>
      </c>
      <c r="C20" s="6" t="s">
        <v>117</v>
      </c>
      <c r="D20" s="24" t="s">
        <v>70</v>
      </c>
      <c r="E20" s="24"/>
      <c r="F20" s="24"/>
      <c r="G20" s="24"/>
      <c r="H20" s="24"/>
      <c r="I20" s="24"/>
      <c r="J20" s="4">
        <v>94</v>
      </c>
      <c r="K20" s="4">
        <v>85</v>
      </c>
      <c r="L20" s="4">
        <v>90</v>
      </c>
      <c r="M20" s="4">
        <v>92</v>
      </c>
      <c r="N20" s="4">
        <v>95</v>
      </c>
      <c r="O20" s="4">
        <v>0</v>
      </c>
      <c r="P20" s="4">
        <v>0</v>
      </c>
      <c r="Q20" s="10">
        <f t="shared" si="0"/>
        <v>91.2</v>
      </c>
      <c r="T20" s="1"/>
    </row>
    <row r="21" spans="2:20" x14ac:dyDescent="0.25">
      <c r="B21" s="6">
        <f t="shared" si="1"/>
        <v>13</v>
      </c>
      <c r="C21" s="6" t="s">
        <v>118</v>
      </c>
      <c r="D21" s="24" t="s">
        <v>71</v>
      </c>
      <c r="E21" s="24"/>
      <c r="F21" s="24"/>
      <c r="G21" s="24"/>
      <c r="H21" s="24"/>
      <c r="I21" s="24"/>
      <c r="J21" s="4">
        <v>90</v>
      </c>
      <c r="K21" s="4">
        <v>95</v>
      </c>
      <c r="L21" s="4">
        <v>86</v>
      </c>
      <c r="M21" s="4">
        <v>95</v>
      </c>
      <c r="N21" s="4">
        <v>86</v>
      </c>
      <c r="O21" s="4">
        <v>0</v>
      </c>
      <c r="P21" s="4">
        <v>0</v>
      </c>
      <c r="Q21" s="10">
        <f t="shared" si="0"/>
        <v>90.4</v>
      </c>
      <c r="T21" s="1"/>
    </row>
    <row r="22" spans="2:20" x14ac:dyDescent="0.25">
      <c r="B22" s="6">
        <f t="shared" si="1"/>
        <v>14</v>
      </c>
      <c r="C22" s="6" t="s">
        <v>119</v>
      </c>
      <c r="D22" s="36" t="s">
        <v>72</v>
      </c>
      <c r="E22" s="36"/>
      <c r="F22" s="36"/>
      <c r="G22" s="36"/>
      <c r="H22" s="36"/>
      <c r="I22" s="36"/>
      <c r="J22" s="4">
        <v>85</v>
      </c>
      <c r="K22" s="4">
        <v>95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53</v>
      </c>
      <c r="T22" s="1"/>
    </row>
    <row r="23" spans="2:20" x14ac:dyDescent="0.25">
      <c r="B23" s="6">
        <f t="shared" si="1"/>
        <v>15</v>
      </c>
      <c r="C23" s="6" t="s">
        <v>137</v>
      </c>
      <c r="D23" s="24" t="s">
        <v>73</v>
      </c>
      <c r="E23" s="24"/>
      <c r="F23" s="24"/>
      <c r="G23" s="24"/>
      <c r="H23" s="24"/>
      <c r="I23" s="24"/>
      <c r="J23" s="4">
        <v>92</v>
      </c>
      <c r="K23" s="4">
        <v>90</v>
      </c>
      <c r="L23" s="4">
        <v>85</v>
      </c>
      <c r="M23" s="4">
        <v>95</v>
      </c>
      <c r="N23" s="4">
        <v>92</v>
      </c>
      <c r="O23" s="4">
        <v>0</v>
      </c>
      <c r="P23" s="4">
        <v>0</v>
      </c>
      <c r="Q23" s="10">
        <f t="shared" si="0"/>
        <v>90.8</v>
      </c>
      <c r="T23" s="1"/>
    </row>
    <row r="24" spans="2:20" x14ac:dyDescent="0.25">
      <c r="B24" s="6">
        <f t="shared" si="1"/>
        <v>16</v>
      </c>
      <c r="C24" s="6" t="s">
        <v>120</v>
      </c>
      <c r="D24" s="24" t="s">
        <v>74</v>
      </c>
      <c r="E24" s="24"/>
      <c r="F24" s="24"/>
      <c r="G24" s="24"/>
      <c r="H24" s="24"/>
      <c r="I24" s="24"/>
      <c r="J24" s="4">
        <v>96</v>
      </c>
      <c r="K24" s="4">
        <v>75</v>
      </c>
      <c r="L24" s="4">
        <v>85</v>
      </c>
      <c r="M24" s="4">
        <v>96</v>
      </c>
      <c r="N24" s="4">
        <v>96</v>
      </c>
      <c r="O24" s="4">
        <v>0</v>
      </c>
      <c r="P24" s="4">
        <v>0</v>
      </c>
      <c r="Q24" s="10">
        <f t="shared" si="0"/>
        <v>89.6</v>
      </c>
      <c r="T24" s="1"/>
    </row>
    <row r="25" spans="2:20" x14ac:dyDescent="0.25">
      <c r="B25" s="6">
        <f t="shared" si="1"/>
        <v>17</v>
      </c>
      <c r="C25" s="6" t="s">
        <v>121</v>
      </c>
      <c r="D25" s="24" t="s">
        <v>138</v>
      </c>
      <c r="E25" s="24"/>
      <c r="F25" s="24"/>
      <c r="G25" s="24"/>
      <c r="H25" s="24"/>
      <c r="I25" s="24"/>
      <c r="J25" s="4">
        <v>82</v>
      </c>
      <c r="K25" s="4">
        <v>87</v>
      </c>
      <c r="L25" s="4">
        <v>90</v>
      </c>
      <c r="M25" s="4">
        <v>85</v>
      </c>
      <c r="N25" s="4">
        <v>92</v>
      </c>
      <c r="O25" s="4">
        <v>0</v>
      </c>
      <c r="P25" s="4">
        <v>0</v>
      </c>
      <c r="Q25" s="10">
        <f t="shared" si="0"/>
        <v>87.2</v>
      </c>
      <c r="T25" s="1"/>
    </row>
    <row r="26" spans="2:20" x14ac:dyDescent="0.25">
      <c r="B26" s="6">
        <f t="shared" si="1"/>
        <v>18</v>
      </c>
      <c r="C26" s="6" t="s">
        <v>122</v>
      </c>
      <c r="D26" s="24" t="s">
        <v>139</v>
      </c>
      <c r="E26" s="24"/>
      <c r="F26" s="24"/>
      <c r="G26" s="24"/>
      <c r="H26" s="24"/>
      <c r="I26" s="24"/>
      <c r="J26" s="4">
        <v>96</v>
      </c>
      <c r="K26" s="4">
        <v>95</v>
      </c>
      <c r="L26" s="4">
        <v>90</v>
      </c>
      <c r="M26" s="4">
        <v>85</v>
      </c>
      <c r="N26" s="4">
        <v>90</v>
      </c>
      <c r="O26" s="4">
        <v>0</v>
      </c>
      <c r="P26" s="4">
        <v>0</v>
      </c>
      <c r="Q26" s="10">
        <f t="shared" si="0"/>
        <v>91.2</v>
      </c>
      <c r="T26" s="1"/>
    </row>
    <row r="27" spans="2:20" x14ac:dyDescent="0.25">
      <c r="B27" s="6">
        <f t="shared" si="1"/>
        <v>19</v>
      </c>
      <c r="C27" s="6" t="s">
        <v>123</v>
      </c>
      <c r="D27" s="24" t="s">
        <v>75</v>
      </c>
      <c r="E27" s="24"/>
      <c r="F27" s="24"/>
      <c r="G27" s="24"/>
      <c r="H27" s="24"/>
      <c r="I27" s="24"/>
      <c r="J27" s="4">
        <v>96</v>
      </c>
      <c r="K27" s="4">
        <v>95</v>
      </c>
      <c r="L27" s="4">
        <v>90</v>
      </c>
      <c r="M27" s="4">
        <v>93</v>
      </c>
      <c r="N27" s="4">
        <v>95</v>
      </c>
      <c r="O27" s="4">
        <v>0</v>
      </c>
      <c r="P27" s="4">
        <v>0</v>
      </c>
      <c r="Q27" s="10">
        <f t="shared" si="0"/>
        <v>93.8</v>
      </c>
      <c r="T27" s="1"/>
    </row>
    <row r="28" spans="2:20" x14ac:dyDescent="0.25">
      <c r="B28" s="6">
        <f t="shared" si="1"/>
        <v>20</v>
      </c>
      <c r="C28" s="6" t="s">
        <v>124</v>
      </c>
      <c r="D28" s="24" t="s">
        <v>76</v>
      </c>
      <c r="E28" s="24"/>
      <c r="F28" s="24"/>
      <c r="G28" s="24"/>
      <c r="H28" s="24"/>
      <c r="I28" s="24"/>
      <c r="J28" s="4">
        <v>92</v>
      </c>
      <c r="K28" s="4">
        <v>86</v>
      </c>
      <c r="L28" s="4">
        <v>85</v>
      </c>
      <c r="M28" s="4">
        <v>89</v>
      </c>
      <c r="N28" s="4">
        <v>92</v>
      </c>
      <c r="O28" s="4">
        <v>0</v>
      </c>
      <c r="P28" s="4">
        <v>0</v>
      </c>
      <c r="Q28" s="10">
        <f t="shared" si="0"/>
        <v>88.8</v>
      </c>
      <c r="T28" s="1"/>
    </row>
    <row r="29" spans="2:20" x14ac:dyDescent="0.25">
      <c r="B29" s="6">
        <f t="shared" si="1"/>
        <v>21</v>
      </c>
      <c r="C29" s="6" t="s">
        <v>125</v>
      </c>
      <c r="D29" s="24" t="s">
        <v>140</v>
      </c>
      <c r="E29" s="24"/>
      <c r="F29" s="24"/>
      <c r="G29" s="24"/>
      <c r="H29" s="24"/>
      <c r="I29" s="24"/>
      <c r="J29" s="4">
        <v>96</v>
      </c>
      <c r="K29" s="4">
        <v>95</v>
      </c>
      <c r="L29" s="4">
        <v>90</v>
      </c>
      <c r="M29" s="4">
        <v>85</v>
      </c>
      <c r="N29" s="4">
        <v>90</v>
      </c>
      <c r="O29" s="4">
        <v>0</v>
      </c>
      <c r="P29" s="4">
        <v>0</v>
      </c>
      <c r="Q29" s="10">
        <f t="shared" si="0"/>
        <v>91.2</v>
      </c>
      <c r="T29" s="1"/>
    </row>
    <row r="30" spans="2:20" x14ac:dyDescent="0.25">
      <c r="B30" s="6">
        <f t="shared" si="1"/>
        <v>22</v>
      </c>
      <c r="C30" s="6" t="s">
        <v>126</v>
      </c>
      <c r="D30" s="36" t="s">
        <v>77</v>
      </c>
      <c r="E30" s="36"/>
      <c r="F30" s="36"/>
      <c r="G30" s="36"/>
      <c r="H30" s="36"/>
      <c r="I30" s="36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18</v>
      </c>
      <c r="T30" s="1"/>
    </row>
    <row r="31" spans="2:20" x14ac:dyDescent="0.25">
      <c r="B31" s="6">
        <f t="shared" si="1"/>
        <v>23</v>
      </c>
      <c r="C31" s="6" t="s">
        <v>127</v>
      </c>
      <c r="D31" s="24" t="s">
        <v>79</v>
      </c>
      <c r="E31" s="24"/>
      <c r="F31" s="24"/>
      <c r="G31" s="24"/>
      <c r="H31" s="24"/>
      <c r="I31" s="24"/>
      <c r="J31" s="4">
        <v>94</v>
      </c>
      <c r="K31" s="4">
        <v>95</v>
      </c>
      <c r="L31" s="4">
        <v>95</v>
      </c>
      <c r="M31" s="4">
        <v>95</v>
      </c>
      <c r="N31" s="4">
        <v>96</v>
      </c>
      <c r="O31" s="4">
        <v>0</v>
      </c>
      <c r="P31" s="4">
        <v>0</v>
      </c>
      <c r="Q31" s="10">
        <f t="shared" si="0"/>
        <v>95</v>
      </c>
      <c r="T31" s="1"/>
    </row>
    <row r="32" spans="2:20" x14ac:dyDescent="0.25">
      <c r="B32" s="6">
        <f t="shared" si="1"/>
        <v>24</v>
      </c>
      <c r="C32" s="6" t="s">
        <v>128</v>
      </c>
      <c r="D32" s="24" t="s">
        <v>78</v>
      </c>
      <c r="E32" s="24"/>
      <c r="F32" s="24"/>
      <c r="G32" s="24"/>
      <c r="H32" s="24"/>
      <c r="I32" s="24"/>
      <c r="J32" s="4">
        <v>92</v>
      </c>
      <c r="K32" s="4">
        <v>85</v>
      </c>
      <c r="L32" s="4">
        <v>90</v>
      </c>
      <c r="M32" s="4">
        <v>95</v>
      </c>
      <c r="N32" s="4">
        <v>92</v>
      </c>
      <c r="O32" s="4">
        <v>0</v>
      </c>
      <c r="P32" s="4">
        <v>0</v>
      </c>
      <c r="Q32" s="10">
        <f t="shared" si="0"/>
        <v>90.8</v>
      </c>
      <c r="T32" s="1"/>
    </row>
    <row r="33" spans="2:20" x14ac:dyDescent="0.25">
      <c r="B33" s="6">
        <f t="shared" si="1"/>
        <v>25</v>
      </c>
      <c r="C33" s="6" t="s">
        <v>129</v>
      </c>
      <c r="D33" s="24" t="s">
        <v>80</v>
      </c>
      <c r="E33" s="24"/>
      <c r="F33" s="24"/>
      <c r="G33" s="24"/>
      <c r="H33" s="24"/>
      <c r="I33" s="24"/>
      <c r="J33" s="4">
        <v>96</v>
      </c>
      <c r="K33" s="4">
        <v>90</v>
      </c>
      <c r="L33" s="4">
        <v>90</v>
      </c>
      <c r="M33" s="4">
        <v>95</v>
      </c>
      <c r="N33" s="4">
        <v>92</v>
      </c>
      <c r="O33" s="4">
        <v>0</v>
      </c>
      <c r="P33" s="4">
        <v>0</v>
      </c>
      <c r="Q33" s="10">
        <f t="shared" si="0"/>
        <v>92.6</v>
      </c>
      <c r="T33" s="1"/>
    </row>
    <row r="34" spans="2:20" x14ac:dyDescent="0.25">
      <c r="B34" s="6">
        <f t="shared" si="1"/>
        <v>26</v>
      </c>
      <c r="C34" s="6" t="s">
        <v>130</v>
      </c>
      <c r="D34" s="24" t="s">
        <v>81</v>
      </c>
      <c r="E34" s="24"/>
      <c r="F34" s="24"/>
      <c r="G34" s="24"/>
      <c r="H34" s="24"/>
      <c r="I34" s="24"/>
      <c r="J34" s="4">
        <v>82</v>
      </c>
      <c r="K34" s="4">
        <v>80</v>
      </c>
      <c r="L34" s="4">
        <v>82</v>
      </c>
      <c r="M34" s="4">
        <v>80</v>
      </c>
      <c r="N34" s="4">
        <v>92</v>
      </c>
      <c r="O34" s="4">
        <v>0</v>
      </c>
      <c r="P34" s="4">
        <v>0</v>
      </c>
      <c r="Q34" s="10">
        <f t="shared" si="0"/>
        <v>83.2</v>
      </c>
      <c r="T34" s="1"/>
    </row>
    <row r="35" spans="2:20" x14ac:dyDescent="0.25">
      <c r="B35" s="6">
        <f t="shared" si="1"/>
        <v>27</v>
      </c>
      <c r="C35" s="6" t="s">
        <v>131</v>
      </c>
      <c r="D35" s="36" t="s">
        <v>82</v>
      </c>
      <c r="E35" s="36"/>
      <c r="F35" s="36"/>
      <c r="G35" s="36"/>
      <c r="H35" s="36"/>
      <c r="I35" s="36"/>
      <c r="J35" s="4">
        <v>96</v>
      </c>
      <c r="K35" s="4">
        <v>88</v>
      </c>
      <c r="L35" s="4">
        <v>90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54.8</v>
      </c>
      <c r="T35" s="1"/>
    </row>
    <row r="36" spans="2:20" x14ac:dyDescent="0.25">
      <c r="B36" s="6">
        <f t="shared" si="1"/>
        <v>28</v>
      </c>
      <c r="C36" s="6" t="s">
        <v>132</v>
      </c>
      <c r="D36" s="24" t="s">
        <v>83</v>
      </c>
      <c r="E36" s="24"/>
      <c r="F36" s="24"/>
      <c r="G36" s="24"/>
      <c r="H36" s="24"/>
      <c r="I36" s="24"/>
      <c r="J36" s="4">
        <v>90</v>
      </c>
      <c r="K36" s="4">
        <v>95</v>
      </c>
      <c r="L36" s="4">
        <v>90</v>
      </c>
      <c r="M36" s="4">
        <v>95</v>
      </c>
      <c r="N36" s="4">
        <v>92</v>
      </c>
      <c r="O36" s="4">
        <v>0</v>
      </c>
      <c r="P36" s="4">
        <v>0</v>
      </c>
      <c r="Q36" s="10">
        <f t="shared" si="0"/>
        <v>92.4</v>
      </c>
      <c r="T36" s="1"/>
    </row>
    <row r="37" spans="2:20" x14ac:dyDescent="0.25">
      <c r="B37" s="6">
        <f t="shared" si="1"/>
        <v>29</v>
      </c>
      <c r="C37" s="6" t="s">
        <v>133</v>
      </c>
      <c r="D37" s="24" t="s">
        <v>84</v>
      </c>
      <c r="E37" s="24"/>
      <c r="F37" s="24"/>
      <c r="G37" s="24"/>
      <c r="H37" s="24"/>
      <c r="I37" s="24"/>
      <c r="J37" s="4">
        <v>96</v>
      </c>
      <c r="K37" s="4">
        <v>92</v>
      </c>
      <c r="L37" s="4">
        <v>90</v>
      </c>
      <c r="M37" s="4">
        <v>95</v>
      </c>
      <c r="N37" s="4">
        <v>90</v>
      </c>
      <c r="O37" s="4">
        <v>0</v>
      </c>
      <c r="P37" s="4">
        <v>0</v>
      </c>
      <c r="Q37" s="10">
        <f t="shared" si="0"/>
        <v>92.6</v>
      </c>
      <c r="T37" s="1"/>
    </row>
    <row r="38" spans="2:20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20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20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20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20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20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20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20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20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20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20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29</v>
      </c>
      <c r="K54" s="11">
        <f t="shared" ref="K54:P54" si="2">COUNTIF(K9:K53,"&gt;=70")</f>
        <v>27</v>
      </c>
      <c r="L54" s="11">
        <f t="shared" si="2"/>
        <v>26</v>
      </c>
      <c r="M54" s="11">
        <f t="shared" si="2"/>
        <v>23</v>
      </c>
      <c r="N54" s="11">
        <f t="shared" si="2"/>
        <v>23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23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3</v>
      </c>
      <c r="M55" s="12">
        <f t="shared" si="4"/>
        <v>6</v>
      </c>
      <c r="N55" s="12">
        <f t="shared" si="4"/>
        <v>6</v>
      </c>
      <c r="O55" s="12">
        <f t="shared" si="4"/>
        <v>29</v>
      </c>
      <c r="P55" s="12">
        <f t="shared" si="4"/>
        <v>29</v>
      </c>
      <c r="Q55" s="12">
        <f t="shared" si="4"/>
        <v>6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29</v>
      </c>
      <c r="K56" s="12">
        <f t="shared" ref="K56:Q56" si="5">COUNT(K9:K53)</f>
        <v>29</v>
      </c>
      <c r="L56" s="12">
        <f t="shared" si="5"/>
        <v>29</v>
      </c>
      <c r="M56" s="12">
        <f t="shared" si="5"/>
        <v>29</v>
      </c>
      <c r="N56" s="12">
        <f t="shared" si="5"/>
        <v>29</v>
      </c>
      <c r="O56" s="12">
        <f t="shared" si="5"/>
        <v>29</v>
      </c>
      <c r="P56" s="12">
        <f t="shared" si="5"/>
        <v>29</v>
      </c>
      <c r="Q56" s="12">
        <f t="shared" si="5"/>
        <v>29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0.93103448275862066</v>
      </c>
      <c r="L57" s="14">
        <f t="shared" si="6"/>
        <v>0.89655172413793105</v>
      </c>
      <c r="M57" s="14">
        <f t="shared" si="6"/>
        <v>0.7931034482758621</v>
      </c>
      <c r="N57" s="14">
        <f t="shared" si="6"/>
        <v>0.7931034482758621</v>
      </c>
      <c r="O57" s="14">
        <f t="shared" si="6"/>
        <v>0</v>
      </c>
      <c r="P57" s="14">
        <f t="shared" si="6"/>
        <v>0</v>
      </c>
      <c r="Q57" s="14">
        <f t="shared" si="6"/>
        <v>0.7931034482758621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6.8965517241379309E-2</v>
      </c>
      <c r="L58" s="14">
        <f t="shared" si="7"/>
        <v>0.10344827586206896</v>
      </c>
      <c r="M58" s="14">
        <f t="shared" si="7"/>
        <v>0.20689655172413793</v>
      </c>
      <c r="N58" s="14">
        <f t="shared" si="7"/>
        <v>0.20689655172413793</v>
      </c>
      <c r="O58" s="14">
        <f t="shared" si="7"/>
        <v>1</v>
      </c>
      <c r="P58" s="14">
        <f t="shared" si="7"/>
        <v>1</v>
      </c>
      <c r="Q58" s="14">
        <f t="shared" si="7"/>
        <v>0.20689655172413793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62"/>
  <sheetViews>
    <sheetView tabSelected="1" topLeftCell="A6" zoomScale="89" zoomScaleNormal="89" workbookViewId="0">
      <selection activeCell="D19" sqref="D19:I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21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1" x14ac:dyDescent="0.25">
      <c r="C4" t="s">
        <v>0</v>
      </c>
      <c r="D4" s="35" t="s">
        <v>45</v>
      </c>
      <c r="E4" s="35"/>
      <c r="F4" s="35"/>
      <c r="G4" s="35"/>
      <c r="I4" t="s">
        <v>1</v>
      </c>
      <c r="J4" s="25" t="s">
        <v>46</v>
      </c>
      <c r="K4" s="25"/>
      <c r="M4" t="s">
        <v>2</v>
      </c>
      <c r="N4" s="26">
        <v>45050</v>
      </c>
      <c r="O4" s="26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5" t="s">
        <v>26</v>
      </c>
      <c r="E6" s="25"/>
      <c r="F6" s="25"/>
      <c r="G6" s="25"/>
      <c r="I6" s="18" t="s">
        <v>22</v>
      </c>
      <c r="J6" s="18"/>
      <c r="K6" s="29" t="s">
        <v>27</v>
      </c>
      <c r="L6" s="29"/>
      <c r="M6" s="29"/>
      <c r="N6" s="29"/>
      <c r="O6" s="29"/>
      <c r="P6" s="29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160</v>
      </c>
      <c r="D9" s="24" t="s">
        <v>161</v>
      </c>
      <c r="E9" s="24"/>
      <c r="F9" s="24"/>
      <c r="G9" s="24"/>
      <c r="H9" s="24"/>
      <c r="I9" s="24"/>
      <c r="J9" s="4">
        <v>95</v>
      </c>
      <c r="K9" s="4">
        <v>90</v>
      </c>
      <c r="L9" s="17">
        <v>90</v>
      </c>
      <c r="M9" s="4">
        <v>92</v>
      </c>
      <c r="N9" s="4">
        <v>92</v>
      </c>
      <c r="O9" s="4">
        <v>0</v>
      </c>
      <c r="P9" s="4">
        <v>0</v>
      </c>
      <c r="Q9" s="10">
        <f>SUM(J9:P9)/5</f>
        <v>91.8</v>
      </c>
      <c r="U9" s="1"/>
    </row>
    <row r="10" spans="2:21" x14ac:dyDescent="0.25">
      <c r="B10" s="6">
        <f>B9+1</f>
        <v>2</v>
      </c>
      <c r="C10" s="6" t="s">
        <v>163</v>
      </c>
      <c r="D10" s="24" t="s">
        <v>47</v>
      </c>
      <c r="E10" s="24"/>
      <c r="F10" s="24"/>
      <c r="G10" s="24"/>
      <c r="H10" s="24"/>
      <c r="I10" s="24"/>
      <c r="J10" s="4">
        <v>93</v>
      </c>
      <c r="K10" s="4">
        <v>90</v>
      </c>
      <c r="L10" s="17">
        <v>92</v>
      </c>
      <c r="M10" s="4">
        <v>94</v>
      </c>
      <c r="N10" s="4">
        <v>93</v>
      </c>
      <c r="O10" s="4">
        <v>0</v>
      </c>
      <c r="P10" s="4">
        <v>0</v>
      </c>
      <c r="Q10" s="10">
        <f t="shared" ref="Q10:Q28" si="0">SUM(J10:P10)/5</f>
        <v>92.4</v>
      </c>
      <c r="U10" s="1"/>
    </row>
    <row r="11" spans="2:21" x14ac:dyDescent="0.25">
      <c r="B11" s="6">
        <f t="shared" ref="B11:B53" si="1">B10+1</f>
        <v>3</v>
      </c>
      <c r="C11" s="6" t="s">
        <v>164</v>
      </c>
      <c r="D11" s="24" t="s">
        <v>162</v>
      </c>
      <c r="E11" s="24"/>
      <c r="F11" s="24"/>
      <c r="G11" s="24"/>
      <c r="H11" s="24"/>
      <c r="I11" s="24"/>
      <c r="J11" s="4">
        <v>86</v>
      </c>
      <c r="K11" s="4">
        <v>90</v>
      </c>
      <c r="L11" s="17">
        <v>92</v>
      </c>
      <c r="M11" s="4">
        <v>90</v>
      </c>
      <c r="N11" s="4">
        <v>92</v>
      </c>
      <c r="O11" s="4">
        <v>0</v>
      </c>
      <c r="P11" s="4">
        <v>0</v>
      </c>
      <c r="Q11" s="10">
        <f t="shared" si="0"/>
        <v>90</v>
      </c>
      <c r="U11" s="1"/>
    </row>
    <row r="12" spans="2:21" x14ac:dyDescent="0.25">
      <c r="B12" s="6">
        <f t="shared" si="1"/>
        <v>4</v>
      </c>
      <c r="C12" s="6" t="s">
        <v>165</v>
      </c>
      <c r="D12" s="24" t="s">
        <v>48</v>
      </c>
      <c r="E12" s="24"/>
      <c r="F12" s="24"/>
      <c r="G12" s="24"/>
      <c r="H12" s="24"/>
      <c r="I12" s="24"/>
      <c r="J12" s="4">
        <v>78</v>
      </c>
      <c r="K12" s="4">
        <v>85</v>
      </c>
      <c r="L12" s="17">
        <v>85</v>
      </c>
      <c r="M12" s="4">
        <v>85</v>
      </c>
      <c r="N12" s="4">
        <v>92</v>
      </c>
      <c r="O12" s="4">
        <v>0</v>
      </c>
      <c r="P12" s="4">
        <v>0</v>
      </c>
      <c r="Q12" s="10">
        <f t="shared" si="0"/>
        <v>85</v>
      </c>
      <c r="U12" s="1"/>
    </row>
    <row r="13" spans="2:21" x14ac:dyDescent="0.25">
      <c r="B13" s="6">
        <f t="shared" si="1"/>
        <v>5</v>
      </c>
      <c r="C13" s="6" t="s">
        <v>166</v>
      </c>
      <c r="D13" s="24" t="s">
        <v>49</v>
      </c>
      <c r="E13" s="24"/>
      <c r="F13" s="24"/>
      <c r="G13" s="24"/>
      <c r="H13" s="24"/>
      <c r="I13" s="24"/>
      <c r="J13" s="4">
        <v>93</v>
      </c>
      <c r="K13" s="4">
        <v>95</v>
      </c>
      <c r="L13" s="17">
        <v>97</v>
      </c>
      <c r="M13" s="4">
        <v>94</v>
      </c>
      <c r="N13" s="4">
        <v>96</v>
      </c>
      <c r="O13" s="4">
        <v>0</v>
      </c>
      <c r="P13" s="4">
        <v>0</v>
      </c>
      <c r="Q13" s="10">
        <f t="shared" si="0"/>
        <v>95</v>
      </c>
      <c r="U13" s="1"/>
    </row>
    <row r="14" spans="2:21" x14ac:dyDescent="0.25">
      <c r="B14" s="6">
        <f t="shared" si="1"/>
        <v>6</v>
      </c>
      <c r="C14" s="6" t="s">
        <v>169</v>
      </c>
      <c r="D14" s="41" t="s">
        <v>167</v>
      </c>
      <c r="E14" s="41"/>
      <c r="F14" s="41"/>
      <c r="G14" s="41"/>
      <c r="H14" s="41"/>
      <c r="I14" s="41"/>
      <c r="J14" s="4">
        <v>83</v>
      </c>
      <c r="K14" s="4">
        <v>0</v>
      </c>
      <c r="L14" s="17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32.6</v>
      </c>
      <c r="U14" s="1"/>
    </row>
    <row r="15" spans="2:21" x14ac:dyDescent="0.25">
      <c r="B15" s="6">
        <f t="shared" si="1"/>
        <v>7</v>
      </c>
      <c r="C15" s="6" t="s">
        <v>168</v>
      </c>
      <c r="D15" s="24" t="s">
        <v>50</v>
      </c>
      <c r="E15" s="24"/>
      <c r="F15" s="24"/>
      <c r="G15" s="24"/>
      <c r="H15" s="24"/>
      <c r="I15" s="24"/>
      <c r="J15" s="4">
        <v>93</v>
      </c>
      <c r="K15" s="4">
        <v>90</v>
      </c>
      <c r="L15" s="17">
        <v>92</v>
      </c>
      <c r="M15" s="4">
        <v>82</v>
      </c>
      <c r="N15" s="4">
        <v>93</v>
      </c>
      <c r="O15" s="4">
        <v>0</v>
      </c>
      <c r="P15" s="4">
        <v>0</v>
      </c>
      <c r="Q15" s="10">
        <f t="shared" si="0"/>
        <v>90</v>
      </c>
      <c r="U15" s="1"/>
    </row>
    <row r="16" spans="2:21" x14ac:dyDescent="0.25">
      <c r="B16" s="6">
        <f t="shared" si="1"/>
        <v>8</v>
      </c>
      <c r="C16" s="6" t="s">
        <v>170</v>
      </c>
      <c r="D16" s="24" t="s">
        <v>51</v>
      </c>
      <c r="E16" s="24"/>
      <c r="F16" s="24"/>
      <c r="G16" s="24"/>
      <c r="H16" s="24"/>
      <c r="I16" s="24"/>
      <c r="J16" s="4">
        <v>93</v>
      </c>
      <c r="K16" s="4">
        <v>90</v>
      </c>
      <c r="L16" s="17">
        <v>92</v>
      </c>
      <c r="M16" s="4">
        <v>92</v>
      </c>
      <c r="N16" s="4">
        <v>92</v>
      </c>
      <c r="O16" s="4">
        <v>0</v>
      </c>
      <c r="P16" s="4">
        <v>0</v>
      </c>
      <c r="Q16" s="10">
        <f t="shared" si="0"/>
        <v>91.8</v>
      </c>
      <c r="U16" s="1"/>
    </row>
    <row r="17" spans="2:21" x14ac:dyDescent="0.25">
      <c r="B17" s="6">
        <f t="shared" si="1"/>
        <v>9</v>
      </c>
      <c r="C17" s="6" t="s">
        <v>171</v>
      </c>
      <c r="D17" s="24" t="s">
        <v>52</v>
      </c>
      <c r="E17" s="24"/>
      <c r="F17" s="24"/>
      <c r="G17" s="24"/>
      <c r="H17" s="24"/>
      <c r="I17" s="24"/>
      <c r="J17" s="4">
        <v>80</v>
      </c>
      <c r="K17" s="4">
        <v>90</v>
      </c>
      <c r="L17" s="17">
        <v>80</v>
      </c>
      <c r="M17" s="4">
        <v>85</v>
      </c>
      <c r="N17" s="4">
        <v>92</v>
      </c>
      <c r="O17" s="4">
        <v>0</v>
      </c>
      <c r="P17" s="4">
        <v>0</v>
      </c>
      <c r="Q17" s="10">
        <f t="shared" si="0"/>
        <v>85.4</v>
      </c>
      <c r="U17" s="1"/>
    </row>
    <row r="18" spans="2:21" x14ac:dyDescent="0.25">
      <c r="B18" s="6">
        <f t="shared" si="1"/>
        <v>10</v>
      </c>
      <c r="C18" s="6" t="s">
        <v>172</v>
      </c>
      <c r="D18" s="24" t="s">
        <v>173</v>
      </c>
      <c r="E18" s="24"/>
      <c r="F18" s="24"/>
      <c r="G18" s="24"/>
      <c r="H18" s="24"/>
      <c r="I18" s="24"/>
      <c r="J18" s="4">
        <v>95</v>
      </c>
      <c r="K18" s="4">
        <v>95</v>
      </c>
      <c r="L18" s="17">
        <v>85</v>
      </c>
      <c r="M18" s="4">
        <v>80</v>
      </c>
      <c r="N18" s="4">
        <v>96</v>
      </c>
      <c r="O18" s="4">
        <v>0</v>
      </c>
      <c r="P18" s="4">
        <v>0</v>
      </c>
      <c r="Q18" s="10">
        <f t="shared" si="0"/>
        <v>90.2</v>
      </c>
      <c r="U18" s="1"/>
    </row>
    <row r="19" spans="2:21" x14ac:dyDescent="0.25">
      <c r="B19" s="6">
        <f t="shared" si="1"/>
        <v>11</v>
      </c>
      <c r="C19" s="6" t="s">
        <v>174</v>
      </c>
      <c r="D19" s="42" t="s">
        <v>53</v>
      </c>
      <c r="E19" s="42"/>
      <c r="F19" s="42"/>
      <c r="G19" s="42"/>
      <c r="H19" s="42"/>
      <c r="I19" s="42"/>
      <c r="J19" s="4">
        <v>88</v>
      </c>
      <c r="K19" s="4">
        <v>95</v>
      </c>
      <c r="L19" s="17">
        <v>85</v>
      </c>
      <c r="M19" s="4">
        <v>75</v>
      </c>
      <c r="N19" s="4">
        <v>88</v>
      </c>
      <c r="O19" s="4">
        <v>0</v>
      </c>
      <c r="P19" s="4">
        <v>0</v>
      </c>
      <c r="Q19" s="10">
        <f t="shared" si="0"/>
        <v>86.2</v>
      </c>
      <c r="U19" s="1"/>
    </row>
    <row r="20" spans="2:21" x14ac:dyDescent="0.25">
      <c r="B20" s="6">
        <f t="shared" si="1"/>
        <v>12</v>
      </c>
      <c r="C20" s="6" t="s">
        <v>175</v>
      </c>
      <c r="D20" s="42" t="s">
        <v>177</v>
      </c>
      <c r="E20" s="42"/>
      <c r="F20" s="42"/>
      <c r="G20" s="42"/>
      <c r="H20" s="42"/>
      <c r="I20" s="42"/>
      <c r="J20" s="4">
        <v>90</v>
      </c>
      <c r="K20" s="4">
        <v>85</v>
      </c>
      <c r="L20" s="17">
        <v>90</v>
      </c>
      <c r="M20" s="4">
        <v>80</v>
      </c>
      <c r="N20" s="4">
        <v>80</v>
      </c>
      <c r="O20" s="4">
        <v>0</v>
      </c>
      <c r="P20" s="4">
        <v>0</v>
      </c>
      <c r="Q20" s="10">
        <f t="shared" si="0"/>
        <v>85</v>
      </c>
      <c r="U20" s="1"/>
    </row>
    <row r="21" spans="2:21" x14ac:dyDescent="0.25">
      <c r="B21" s="6">
        <f t="shared" si="1"/>
        <v>13</v>
      </c>
      <c r="C21" s="6" t="s">
        <v>176</v>
      </c>
      <c r="D21" s="42" t="s">
        <v>54</v>
      </c>
      <c r="E21" s="42"/>
      <c r="F21" s="42"/>
      <c r="G21" s="42"/>
      <c r="H21" s="42"/>
      <c r="I21" s="42"/>
      <c r="J21" s="4">
        <v>92</v>
      </c>
      <c r="K21" s="4">
        <v>95</v>
      </c>
      <c r="L21" s="17">
        <v>90</v>
      </c>
      <c r="M21" s="4">
        <v>85</v>
      </c>
      <c r="N21" s="4">
        <v>92</v>
      </c>
      <c r="O21" s="4">
        <v>0</v>
      </c>
      <c r="P21" s="4">
        <v>0</v>
      </c>
      <c r="Q21" s="10">
        <f t="shared" si="0"/>
        <v>90.8</v>
      </c>
      <c r="U21" s="1"/>
    </row>
    <row r="22" spans="2:21" x14ac:dyDescent="0.25">
      <c r="B22" s="6">
        <f t="shared" si="1"/>
        <v>14</v>
      </c>
      <c r="C22" s="6" t="s">
        <v>179</v>
      </c>
      <c r="D22" s="38" t="s">
        <v>178</v>
      </c>
      <c r="E22" s="39"/>
      <c r="F22" s="39"/>
      <c r="G22" s="39"/>
      <c r="H22" s="39"/>
      <c r="I22" s="40"/>
      <c r="J22" s="4">
        <v>93</v>
      </c>
      <c r="K22" s="4">
        <v>85</v>
      </c>
      <c r="L22" s="17">
        <v>85</v>
      </c>
      <c r="M22" s="4">
        <v>90</v>
      </c>
      <c r="N22" s="4">
        <v>92</v>
      </c>
      <c r="O22" s="4">
        <v>0</v>
      </c>
      <c r="P22" s="4">
        <v>0</v>
      </c>
      <c r="Q22" s="10">
        <f t="shared" si="0"/>
        <v>89</v>
      </c>
      <c r="U22" s="1"/>
    </row>
    <row r="23" spans="2:21" x14ac:dyDescent="0.25">
      <c r="B23" s="6">
        <f t="shared" si="1"/>
        <v>15</v>
      </c>
      <c r="C23" s="6" t="s">
        <v>180</v>
      </c>
      <c r="D23" s="24" t="s">
        <v>55</v>
      </c>
      <c r="E23" s="24"/>
      <c r="F23" s="24"/>
      <c r="G23" s="24"/>
      <c r="H23" s="24"/>
      <c r="I23" s="24"/>
      <c r="J23" s="4">
        <v>93</v>
      </c>
      <c r="K23" s="4">
        <v>88</v>
      </c>
      <c r="L23" s="17">
        <v>85</v>
      </c>
      <c r="M23" s="4">
        <v>90</v>
      </c>
      <c r="N23" s="4">
        <v>91</v>
      </c>
      <c r="O23" s="4">
        <v>0</v>
      </c>
      <c r="P23" s="4">
        <v>0</v>
      </c>
      <c r="Q23" s="10">
        <f t="shared" si="0"/>
        <v>89.4</v>
      </c>
      <c r="U23" s="1"/>
    </row>
    <row r="24" spans="2:21" x14ac:dyDescent="0.25">
      <c r="B24" s="6">
        <f t="shared" si="1"/>
        <v>16</v>
      </c>
      <c r="C24" s="6" t="s">
        <v>164</v>
      </c>
      <c r="D24" s="24" t="s">
        <v>56</v>
      </c>
      <c r="E24" s="24"/>
      <c r="F24" s="24"/>
      <c r="G24" s="24"/>
      <c r="H24" s="24"/>
      <c r="I24" s="24"/>
      <c r="J24" s="4">
        <v>95</v>
      </c>
      <c r="K24" s="4">
        <v>85</v>
      </c>
      <c r="L24" s="17">
        <v>85</v>
      </c>
      <c r="M24" s="4">
        <v>90</v>
      </c>
      <c r="N24" s="4">
        <v>96</v>
      </c>
      <c r="O24" s="4">
        <v>0</v>
      </c>
      <c r="P24" s="4">
        <v>0</v>
      </c>
      <c r="Q24" s="10">
        <f t="shared" si="0"/>
        <v>90.2</v>
      </c>
      <c r="U24" s="1"/>
    </row>
    <row r="25" spans="2:21" x14ac:dyDescent="0.25">
      <c r="B25" s="6">
        <f t="shared" si="1"/>
        <v>17</v>
      </c>
      <c r="C25" s="6" t="s">
        <v>181</v>
      </c>
      <c r="D25" s="24" t="s">
        <v>58</v>
      </c>
      <c r="E25" s="24"/>
      <c r="F25" s="24"/>
      <c r="G25" s="24"/>
      <c r="H25" s="24"/>
      <c r="I25" s="24"/>
      <c r="J25" s="4">
        <v>75</v>
      </c>
      <c r="K25" s="4">
        <v>95</v>
      </c>
      <c r="L25" s="17">
        <v>96</v>
      </c>
      <c r="M25" s="4">
        <v>96</v>
      </c>
      <c r="N25" s="4">
        <v>96</v>
      </c>
      <c r="O25" s="4">
        <v>0</v>
      </c>
      <c r="P25" s="4">
        <v>0</v>
      </c>
      <c r="Q25" s="10">
        <f t="shared" si="0"/>
        <v>91.6</v>
      </c>
      <c r="U25" s="1"/>
    </row>
    <row r="26" spans="2:21" x14ac:dyDescent="0.25">
      <c r="B26" s="6">
        <f t="shared" si="1"/>
        <v>18</v>
      </c>
      <c r="C26" s="6" t="s">
        <v>182</v>
      </c>
      <c r="D26" s="24" t="s">
        <v>57</v>
      </c>
      <c r="E26" s="24"/>
      <c r="F26" s="24"/>
      <c r="G26" s="24"/>
      <c r="H26" s="24"/>
      <c r="I26" s="24"/>
      <c r="J26" s="4">
        <v>90</v>
      </c>
      <c r="K26" s="4">
        <v>88</v>
      </c>
      <c r="L26" s="17">
        <v>90</v>
      </c>
      <c r="M26" s="4">
        <v>86</v>
      </c>
      <c r="N26" s="4">
        <v>85</v>
      </c>
      <c r="O26" s="4">
        <v>0</v>
      </c>
      <c r="P26" s="4">
        <v>0</v>
      </c>
      <c r="Q26" s="10">
        <f t="shared" si="0"/>
        <v>87.8</v>
      </c>
      <c r="U26" s="1"/>
    </row>
    <row r="27" spans="2:21" x14ac:dyDescent="0.25">
      <c r="B27" s="6">
        <f t="shared" si="1"/>
        <v>19</v>
      </c>
      <c r="C27" s="6" t="s">
        <v>183</v>
      </c>
      <c r="D27" s="24" t="s">
        <v>85</v>
      </c>
      <c r="E27" s="24"/>
      <c r="F27" s="24"/>
      <c r="G27" s="24"/>
      <c r="H27" s="24"/>
      <c r="I27" s="24"/>
      <c r="J27" s="4">
        <v>90</v>
      </c>
      <c r="K27" s="4">
        <v>85</v>
      </c>
      <c r="L27" s="17">
        <v>92</v>
      </c>
      <c r="M27" s="4">
        <v>90</v>
      </c>
      <c r="N27" s="4">
        <v>92</v>
      </c>
      <c r="O27" s="4">
        <v>0</v>
      </c>
      <c r="P27" s="4">
        <v>0</v>
      </c>
      <c r="Q27" s="10">
        <f t="shared" si="0"/>
        <v>89.8</v>
      </c>
      <c r="U27" s="1"/>
    </row>
    <row r="28" spans="2:21" x14ac:dyDescent="0.25">
      <c r="B28" s="6">
        <f t="shared" si="1"/>
        <v>20</v>
      </c>
      <c r="C28" s="6" t="s">
        <v>184</v>
      </c>
      <c r="D28" s="24" t="s">
        <v>86</v>
      </c>
      <c r="E28" s="24"/>
      <c r="F28" s="24"/>
      <c r="G28" s="24"/>
      <c r="H28" s="24"/>
      <c r="I28" s="24"/>
      <c r="J28" s="4">
        <v>88</v>
      </c>
      <c r="K28" s="4">
        <v>90</v>
      </c>
      <c r="L28" s="17">
        <v>90</v>
      </c>
      <c r="M28" s="4">
        <v>90</v>
      </c>
      <c r="N28" s="4">
        <v>92</v>
      </c>
      <c r="O28" s="4">
        <v>0</v>
      </c>
      <c r="P28" s="4">
        <v>0</v>
      </c>
      <c r="Q28" s="10">
        <f t="shared" si="0"/>
        <v>90</v>
      </c>
      <c r="U28" s="1"/>
    </row>
    <row r="29" spans="2:21" x14ac:dyDescent="0.25">
      <c r="B29" s="6">
        <f t="shared" si="1"/>
        <v>21</v>
      </c>
      <c r="C29" s="6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21" x14ac:dyDescent="0.25">
      <c r="B30" s="6">
        <f t="shared" si="1"/>
        <v>22</v>
      </c>
      <c r="C30" s="6"/>
      <c r="D30" s="24"/>
      <c r="E30" s="24"/>
      <c r="F30" s="24"/>
      <c r="G30" s="24"/>
      <c r="H30" s="24"/>
      <c r="I30" s="24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>
        <f t="shared" si="1"/>
        <v>23</v>
      </c>
      <c r="C31" s="6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>
        <f t="shared" si="1"/>
        <v>24</v>
      </c>
      <c r="C32" s="6"/>
      <c r="D32" s="24"/>
      <c r="E32" s="24"/>
      <c r="F32" s="24"/>
      <c r="G32" s="24"/>
      <c r="H32" s="24"/>
      <c r="I32" s="2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4"/>
      <c r="E33" s="24"/>
      <c r="F33" s="24"/>
      <c r="G33" s="24"/>
      <c r="H33" s="24"/>
      <c r="I33" s="2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20</v>
      </c>
      <c r="K54" s="11">
        <f t="shared" ref="K54:P54" si="2">COUNTIF(K9:K53,"&gt;=70")</f>
        <v>19</v>
      </c>
      <c r="L54" s="11">
        <f t="shared" si="2"/>
        <v>20</v>
      </c>
      <c r="M54" s="11">
        <f t="shared" si="2"/>
        <v>19</v>
      </c>
      <c r="N54" s="11">
        <f t="shared" si="2"/>
        <v>19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19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1</v>
      </c>
      <c r="N55" s="12">
        <f t="shared" si="4"/>
        <v>1</v>
      </c>
      <c r="O55" s="12">
        <f t="shared" si="4"/>
        <v>20</v>
      </c>
      <c r="P55" s="12">
        <f t="shared" si="4"/>
        <v>20</v>
      </c>
      <c r="Q55" s="12">
        <f t="shared" si="4"/>
        <v>1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20</v>
      </c>
      <c r="K56" s="12">
        <f t="shared" ref="K56:Q56" si="5">COUNT(K9:K53)</f>
        <v>20</v>
      </c>
      <c r="L56" s="12">
        <f t="shared" si="5"/>
        <v>20</v>
      </c>
      <c r="M56" s="12">
        <f t="shared" si="5"/>
        <v>20</v>
      </c>
      <c r="N56" s="12">
        <f t="shared" si="5"/>
        <v>20</v>
      </c>
      <c r="O56" s="12">
        <f t="shared" si="5"/>
        <v>20</v>
      </c>
      <c r="P56" s="12">
        <f t="shared" si="5"/>
        <v>20</v>
      </c>
      <c r="Q56" s="12">
        <f t="shared" si="5"/>
        <v>20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0.95</v>
      </c>
      <c r="L57" s="14">
        <f t="shared" si="6"/>
        <v>1</v>
      </c>
      <c r="M57" s="14">
        <f t="shared" si="6"/>
        <v>0.95</v>
      </c>
      <c r="N57" s="14">
        <f t="shared" si="6"/>
        <v>0.95</v>
      </c>
      <c r="O57" s="14">
        <f t="shared" si="6"/>
        <v>0</v>
      </c>
      <c r="P57" s="14">
        <f t="shared" si="6"/>
        <v>0</v>
      </c>
      <c r="Q57" s="14">
        <f t="shared" si="6"/>
        <v>0.95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0.05</v>
      </c>
      <c r="L58" s="14">
        <f t="shared" si="7"/>
        <v>0</v>
      </c>
      <c r="M58" s="14">
        <f t="shared" si="7"/>
        <v>0.05</v>
      </c>
      <c r="N58" s="14">
        <f t="shared" si="7"/>
        <v>0.05</v>
      </c>
      <c r="O58" s="14">
        <f t="shared" si="7"/>
        <v>1</v>
      </c>
      <c r="P58" s="14">
        <f t="shared" si="7"/>
        <v>1</v>
      </c>
      <c r="Q58" s="14">
        <f t="shared" si="7"/>
        <v>0.05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7:I27"/>
    <mergeCell ref="D22:I22"/>
    <mergeCell ref="D21:I21"/>
    <mergeCell ref="D29:I29"/>
    <mergeCell ref="D20:I20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D30:I30"/>
    <mergeCell ref="D31:I31"/>
    <mergeCell ref="D37:I37"/>
    <mergeCell ref="D33:I33"/>
    <mergeCell ref="D28:I28"/>
    <mergeCell ref="D34:I34"/>
    <mergeCell ref="D35:I35"/>
    <mergeCell ref="D36:I36"/>
    <mergeCell ref="D32:I32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topLeftCell="A4" zoomScale="84" zoomScaleNormal="84" workbookViewId="0">
      <selection activeCell="T26" sqref="T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21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1" x14ac:dyDescent="0.25">
      <c r="C4" t="s">
        <v>0</v>
      </c>
      <c r="D4" s="35" t="s">
        <v>24</v>
      </c>
      <c r="E4" s="35"/>
      <c r="F4" s="35"/>
      <c r="G4" s="35"/>
      <c r="I4" t="s">
        <v>1</v>
      </c>
      <c r="J4" s="25" t="s">
        <v>25</v>
      </c>
      <c r="K4" s="25"/>
      <c r="M4" t="s">
        <v>2</v>
      </c>
      <c r="N4" s="26">
        <v>45050</v>
      </c>
      <c r="O4" s="26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5" t="s">
        <v>26</v>
      </c>
      <c r="E6" s="25"/>
      <c r="F6" s="25"/>
      <c r="G6" s="25"/>
      <c r="I6" s="18" t="s">
        <v>22</v>
      </c>
      <c r="J6" s="18"/>
      <c r="K6" s="29" t="s">
        <v>28</v>
      </c>
      <c r="L6" s="29"/>
      <c r="M6" s="29"/>
      <c r="N6" s="29"/>
      <c r="O6" s="29"/>
      <c r="P6" s="29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185</v>
      </c>
      <c r="D9" s="24" t="s">
        <v>43</v>
      </c>
      <c r="E9" s="24"/>
      <c r="F9" s="24"/>
      <c r="G9" s="24"/>
      <c r="H9" s="24"/>
      <c r="I9" s="24"/>
      <c r="J9" s="4">
        <v>90</v>
      </c>
      <c r="K9" s="4">
        <v>96</v>
      </c>
      <c r="L9" s="4">
        <v>96</v>
      </c>
      <c r="M9" s="4">
        <v>95</v>
      </c>
      <c r="N9" s="4">
        <v>95</v>
      </c>
      <c r="O9" s="4">
        <v>0</v>
      </c>
      <c r="P9" s="4">
        <v>0</v>
      </c>
      <c r="Q9" s="10">
        <f>SUM(J9:P9)/5</f>
        <v>94.4</v>
      </c>
      <c r="U9" s="1"/>
    </row>
    <row r="10" spans="2:21" x14ac:dyDescent="0.25">
      <c r="B10" s="6">
        <f>B9+1</f>
        <v>2</v>
      </c>
      <c r="C10" s="6" t="s">
        <v>186</v>
      </c>
      <c r="D10" s="24" t="s">
        <v>44</v>
      </c>
      <c r="E10" s="24"/>
      <c r="F10" s="24"/>
      <c r="G10" s="24"/>
      <c r="H10" s="24"/>
      <c r="I10" s="24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SUM(J10:P10)/5</f>
        <v>18</v>
      </c>
      <c r="U10" s="1"/>
    </row>
    <row r="11" spans="2:21" x14ac:dyDescent="0.25">
      <c r="B11" s="6">
        <f t="shared" ref="B11:B53" si="1">B10+1</f>
        <v>3</v>
      </c>
      <c r="C11" s="6" t="s">
        <v>188</v>
      </c>
      <c r="D11" s="24" t="s">
        <v>187</v>
      </c>
      <c r="E11" s="24"/>
      <c r="F11" s="24"/>
      <c r="G11" s="24"/>
      <c r="H11" s="24"/>
      <c r="I11" s="24"/>
      <c r="J11" s="4">
        <v>90</v>
      </c>
      <c r="K11" s="4">
        <v>98</v>
      </c>
      <c r="L11" s="4">
        <v>96</v>
      </c>
      <c r="M11" s="4">
        <v>92</v>
      </c>
      <c r="N11" s="4">
        <v>95</v>
      </c>
      <c r="O11" s="4">
        <v>0</v>
      </c>
      <c r="P11" s="4">
        <v>0</v>
      </c>
      <c r="Q11" s="10">
        <f t="shared" si="0"/>
        <v>94.2</v>
      </c>
      <c r="U11" s="1"/>
    </row>
    <row r="12" spans="2:21" x14ac:dyDescent="0.25">
      <c r="B12" s="6">
        <f t="shared" si="1"/>
        <v>4</v>
      </c>
      <c r="C12" s="6" t="s">
        <v>189</v>
      </c>
      <c r="D12" s="24" t="s">
        <v>190</v>
      </c>
      <c r="E12" s="24"/>
      <c r="F12" s="24"/>
      <c r="G12" s="24"/>
      <c r="H12" s="24"/>
      <c r="I12" s="24"/>
      <c r="J12" s="4">
        <v>90</v>
      </c>
      <c r="K12" s="4">
        <v>88</v>
      </c>
      <c r="L12" s="4">
        <v>98</v>
      </c>
      <c r="M12" s="4">
        <v>96</v>
      </c>
      <c r="N12" s="4">
        <v>95</v>
      </c>
      <c r="O12" s="4">
        <v>0</v>
      </c>
      <c r="P12" s="4">
        <v>0</v>
      </c>
      <c r="Q12" s="10">
        <f t="shared" si="0"/>
        <v>93.4</v>
      </c>
      <c r="U12" s="1"/>
    </row>
    <row r="13" spans="2:21" x14ac:dyDescent="0.25">
      <c r="B13" s="6">
        <f t="shared" si="1"/>
        <v>5</v>
      </c>
      <c r="C13" s="6" t="s">
        <v>191</v>
      </c>
      <c r="D13" s="24" t="s">
        <v>29</v>
      </c>
      <c r="E13" s="24"/>
      <c r="F13" s="24"/>
      <c r="G13" s="24"/>
      <c r="H13" s="24"/>
      <c r="I13" s="24"/>
      <c r="J13" s="4">
        <v>95</v>
      </c>
      <c r="K13" s="4">
        <v>98</v>
      </c>
      <c r="L13" s="4">
        <v>98</v>
      </c>
      <c r="M13" s="4">
        <v>90</v>
      </c>
      <c r="N13" s="4">
        <v>90</v>
      </c>
      <c r="O13" s="4">
        <v>0</v>
      </c>
      <c r="P13" s="4">
        <v>0</v>
      </c>
      <c r="Q13" s="10">
        <f t="shared" si="0"/>
        <v>94.2</v>
      </c>
      <c r="U13" s="1"/>
    </row>
    <row r="14" spans="2:21" x14ac:dyDescent="0.25">
      <c r="B14" s="6">
        <f t="shared" si="1"/>
        <v>6</v>
      </c>
      <c r="C14" s="6" t="s">
        <v>192</v>
      </c>
      <c r="D14" s="24" t="s">
        <v>193</v>
      </c>
      <c r="E14" s="24"/>
      <c r="F14" s="24"/>
      <c r="G14" s="24"/>
      <c r="H14" s="24"/>
      <c r="I14" s="24"/>
      <c r="J14" s="4">
        <v>90</v>
      </c>
      <c r="K14" s="4">
        <v>88</v>
      </c>
      <c r="L14" s="4">
        <v>95</v>
      </c>
      <c r="M14" s="4">
        <v>95</v>
      </c>
      <c r="N14" s="4">
        <v>90</v>
      </c>
      <c r="O14" s="4">
        <v>0</v>
      </c>
      <c r="P14" s="4">
        <v>0</v>
      </c>
      <c r="Q14" s="10">
        <f t="shared" si="0"/>
        <v>91.6</v>
      </c>
      <c r="U14" s="1"/>
    </row>
    <row r="15" spans="2:21" x14ac:dyDescent="0.25">
      <c r="B15" s="6">
        <f t="shared" si="1"/>
        <v>7</v>
      </c>
      <c r="C15" s="6" t="s">
        <v>195</v>
      </c>
      <c r="D15" s="24" t="s">
        <v>30</v>
      </c>
      <c r="E15" s="24"/>
      <c r="F15" s="24"/>
      <c r="G15" s="24"/>
      <c r="H15" s="24"/>
      <c r="I15" s="24"/>
      <c r="J15" s="4">
        <v>90</v>
      </c>
      <c r="K15" s="4">
        <v>98</v>
      </c>
      <c r="L15" s="4">
        <v>98</v>
      </c>
      <c r="M15" s="4">
        <v>96</v>
      </c>
      <c r="N15" s="4">
        <v>92</v>
      </c>
      <c r="O15" s="4">
        <v>0</v>
      </c>
      <c r="P15" s="4">
        <v>0</v>
      </c>
      <c r="Q15" s="10">
        <f t="shared" si="0"/>
        <v>94.8</v>
      </c>
      <c r="U15" s="1"/>
    </row>
    <row r="16" spans="2:21" x14ac:dyDescent="0.25">
      <c r="B16" s="6">
        <f t="shared" si="1"/>
        <v>8</v>
      </c>
      <c r="C16" s="6" t="s">
        <v>194</v>
      </c>
      <c r="D16" s="24" t="s">
        <v>31</v>
      </c>
      <c r="E16" s="24"/>
      <c r="F16" s="24"/>
      <c r="G16" s="24"/>
      <c r="H16" s="24"/>
      <c r="I16" s="24"/>
      <c r="J16" s="4">
        <v>95</v>
      </c>
      <c r="K16" s="4">
        <v>90</v>
      </c>
      <c r="L16" s="4">
        <v>90</v>
      </c>
      <c r="M16" s="4">
        <v>94</v>
      </c>
      <c r="N16" s="4">
        <v>88</v>
      </c>
      <c r="O16" s="4">
        <v>0</v>
      </c>
      <c r="P16" s="4">
        <v>0</v>
      </c>
      <c r="Q16" s="10">
        <f t="shared" si="0"/>
        <v>91.4</v>
      </c>
      <c r="U16" s="1"/>
    </row>
    <row r="17" spans="2:21" x14ac:dyDescent="0.25">
      <c r="B17" s="6">
        <f t="shared" si="1"/>
        <v>9</v>
      </c>
      <c r="C17" s="6" t="s">
        <v>196</v>
      </c>
      <c r="D17" s="24" t="s">
        <v>32</v>
      </c>
      <c r="E17" s="24"/>
      <c r="F17" s="24"/>
      <c r="G17" s="24"/>
      <c r="H17" s="24"/>
      <c r="I17" s="24"/>
      <c r="J17" s="4">
        <v>90</v>
      </c>
      <c r="K17" s="4">
        <v>88</v>
      </c>
      <c r="L17" s="4">
        <v>90</v>
      </c>
      <c r="M17" s="4">
        <v>90</v>
      </c>
      <c r="N17" s="4">
        <v>95</v>
      </c>
      <c r="O17" s="4">
        <v>0</v>
      </c>
      <c r="P17" s="4">
        <v>0</v>
      </c>
      <c r="Q17" s="10">
        <f t="shared" si="0"/>
        <v>90.6</v>
      </c>
      <c r="U17" s="1"/>
    </row>
    <row r="18" spans="2:21" x14ac:dyDescent="0.25">
      <c r="B18" s="6">
        <f t="shared" si="1"/>
        <v>10</v>
      </c>
      <c r="C18" s="6" t="s">
        <v>197</v>
      </c>
      <c r="D18" s="24" t="s">
        <v>33</v>
      </c>
      <c r="E18" s="24"/>
      <c r="F18" s="24"/>
      <c r="G18" s="24"/>
      <c r="H18" s="24"/>
      <c r="I18" s="24"/>
      <c r="J18" s="4">
        <v>90</v>
      </c>
      <c r="K18" s="4">
        <v>90</v>
      </c>
      <c r="L18" s="4">
        <v>85</v>
      </c>
      <c r="M18" s="4">
        <v>80</v>
      </c>
      <c r="N18" s="4">
        <v>85</v>
      </c>
      <c r="O18" s="4">
        <v>0</v>
      </c>
      <c r="P18" s="4">
        <v>0</v>
      </c>
      <c r="Q18" s="10">
        <f t="shared" si="0"/>
        <v>86</v>
      </c>
      <c r="U18" s="1"/>
    </row>
    <row r="19" spans="2:21" x14ac:dyDescent="0.25">
      <c r="B19" s="6">
        <f t="shared" si="1"/>
        <v>11</v>
      </c>
      <c r="C19" s="6" t="s">
        <v>198</v>
      </c>
      <c r="D19" s="24" t="s">
        <v>34</v>
      </c>
      <c r="E19" s="24"/>
      <c r="F19" s="24"/>
      <c r="G19" s="24"/>
      <c r="H19" s="24"/>
      <c r="I19" s="24"/>
      <c r="J19" s="4">
        <v>95</v>
      </c>
      <c r="K19" s="4">
        <v>92</v>
      </c>
      <c r="L19" s="4">
        <v>90</v>
      </c>
      <c r="M19" s="4">
        <v>90</v>
      </c>
      <c r="N19" s="4">
        <v>90</v>
      </c>
      <c r="O19" s="4">
        <v>0</v>
      </c>
      <c r="P19" s="4">
        <v>0</v>
      </c>
      <c r="Q19" s="10">
        <f t="shared" si="0"/>
        <v>91.4</v>
      </c>
      <c r="U19" s="1"/>
    </row>
    <row r="20" spans="2:21" x14ac:dyDescent="0.25">
      <c r="B20" s="6">
        <f t="shared" si="1"/>
        <v>12</v>
      </c>
      <c r="C20" s="6" t="s">
        <v>199</v>
      </c>
      <c r="D20" s="24" t="s">
        <v>35</v>
      </c>
      <c r="E20" s="24"/>
      <c r="F20" s="24"/>
      <c r="G20" s="24"/>
      <c r="H20" s="24"/>
      <c r="I20" s="24"/>
      <c r="J20" s="4">
        <v>90</v>
      </c>
      <c r="K20" s="4">
        <v>98</v>
      </c>
      <c r="L20" s="4">
        <v>98</v>
      </c>
      <c r="M20" s="4">
        <v>90</v>
      </c>
      <c r="N20" s="4">
        <v>95</v>
      </c>
      <c r="O20" s="4">
        <v>0</v>
      </c>
      <c r="P20" s="4">
        <v>0</v>
      </c>
      <c r="Q20" s="10">
        <f t="shared" si="0"/>
        <v>94.2</v>
      </c>
      <c r="U20" s="1"/>
    </row>
    <row r="21" spans="2:21" x14ac:dyDescent="0.25">
      <c r="B21" s="6">
        <f t="shared" si="1"/>
        <v>13</v>
      </c>
      <c r="C21" s="6" t="s">
        <v>201</v>
      </c>
      <c r="D21" s="24" t="s">
        <v>36</v>
      </c>
      <c r="E21" s="24"/>
      <c r="F21" s="24"/>
      <c r="G21" s="24"/>
      <c r="H21" s="24"/>
      <c r="I21" s="24"/>
      <c r="J21" s="4">
        <v>90</v>
      </c>
      <c r="K21" s="4">
        <v>96</v>
      </c>
      <c r="L21" s="4">
        <v>90</v>
      </c>
      <c r="M21" s="4">
        <v>88</v>
      </c>
      <c r="N21" s="4">
        <v>88</v>
      </c>
      <c r="O21" s="4">
        <v>0</v>
      </c>
      <c r="P21" s="4">
        <v>0</v>
      </c>
      <c r="Q21" s="10">
        <f t="shared" si="0"/>
        <v>90.4</v>
      </c>
      <c r="U21" s="1"/>
    </row>
    <row r="22" spans="2:21" x14ac:dyDescent="0.25">
      <c r="B22" s="6">
        <f t="shared" si="1"/>
        <v>14</v>
      </c>
      <c r="C22" s="6" t="s">
        <v>202</v>
      </c>
      <c r="D22" s="24" t="s">
        <v>37</v>
      </c>
      <c r="E22" s="24"/>
      <c r="F22" s="24"/>
      <c r="G22" s="24"/>
      <c r="H22" s="24"/>
      <c r="I22" s="24"/>
      <c r="J22" s="4">
        <v>90</v>
      </c>
      <c r="K22" s="4">
        <v>90</v>
      </c>
      <c r="L22" s="4">
        <v>96</v>
      </c>
      <c r="M22" s="4">
        <v>96</v>
      </c>
      <c r="N22" s="4">
        <v>92</v>
      </c>
      <c r="O22" s="4">
        <v>0</v>
      </c>
      <c r="P22" s="4">
        <v>0</v>
      </c>
      <c r="Q22" s="10">
        <f t="shared" si="0"/>
        <v>92.8</v>
      </c>
      <c r="U22" s="1"/>
    </row>
    <row r="23" spans="2:21" x14ac:dyDescent="0.25">
      <c r="B23" s="6">
        <f t="shared" si="1"/>
        <v>15</v>
      </c>
      <c r="C23" s="6" t="s">
        <v>200</v>
      </c>
      <c r="D23" s="24" t="s">
        <v>38</v>
      </c>
      <c r="E23" s="24"/>
      <c r="F23" s="24"/>
      <c r="G23" s="24"/>
      <c r="H23" s="24"/>
      <c r="I23" s="24"/>
      <c r="J23" s="4">
        <v>90</v>
      </c>
      <c r="K23" s="4">
        <v>95</v>
      </c>
      <c r="L23" s="4">
        <v>98</v>
      </c>
      <c r="M23" s="4">
        <v>92</v>
      </c>
      <c r="N23" s="4">
        <v>95</v>
      </c>
      <c r="O23" s="4">
        <v>0</v>
      </c>
      <c r="P23" s="4">
        <v>0</v>
      </c>
      <c r="Q23" s="10">
        <f t="shared" si="0"/>
        <v>94</v>
      </c>
      <c r="U23" s="1"/>
    </row>
    <row r="24" spans="2:21" x14ac:dyDescent="0.25">
      <c r="B24" s="6">
        <f t="shared" si="1"/>
        <v>16</v>
      </c>
      <c r="C24" s="6" t="s">
        <v>203</v>
      </c>
      <c r="D24" s="24" t="s">
        <v>39</v>
      </c>
      <c r="E24" s="24"/>
      <c r="F24" s="24"/>
      <c r="G24" s="24"/>
      <c r="H24" s="24"/>
      <c r="I24" s="24"/>
      <c r="J24" s="4">
        <v>95</v>
      </c>
      <c r="K24" s="4">
        <v>88</v>
      </c>
      <c r="L24" s="4">
        <v>90</v>
      </c>
      <c r="M24" s="4">
        <v>95</v>
      </c>
      <c r="N24" s="4">
        <v>95</v>
      </c>
      <c r="O24" s="4">
        <v>0</v>
      </c>
      <c r="P24" s="4">
        <v>0</v>
      </c>
      <c r="Q24" s="10">
        <f t="shared" si="0"/>
        <v>92.6</v>
      </c>
      <c r="U24" s="1"/>
    </row>
    <row r="25" spans="2:21" x14ac:dyDescent="0.25">
      <c r="B25" s="6">
        <f t="shared" si="1"/>
        <v>17</v>
      </c>
      <c r="C25" s="6" t="s">
        <v>204</v>
      </c>
      <c r="D25" s="24" t="s">
        <v>40</v>
      </c>
      <c r="E25" s="24"/>
      <c r="F25" s="24"/>
      <c r="G25" s="24"/>
      <c r="H25" s="24"/>
      <c r="I25" s="24"/>
      <c r="J25" s="4">
        <v>90</v>
      </c>
      <c r="K25" s="4">
        <v>0</v>
      </c>
      <c r="L25" s="4">
        <v>90</v>
      </c>
      <c r="M25" s="4">
        <v>90</v>
      </c>
      <c r="N25" s="4">
        <v>85</v>
      </c>
      <c r="O25" s="4">
        <v>0</v>
      </c>
      <c r="P25" s="4">
        <v>0</v>
      </c>
      <c r="Q25" s="10">
        <f t="shared" si="0"/>
        <v>71</v>
      </c>
      <c r="U25" s="1"/>
    </row>
    <row r="26" spans="2:21" x14ac:dyDescent="0.25">
      <c r="B26" s="6">
        <f t="shared" si="1"/>
        <v>18</v>
      </c>
      <c r="C26" s="6" t="s">
        <v>205</v>
      </c>
      <c r="D26" s="24" t="s">
        <v>41</v>
      </c>
      <c r="E26" s="24"/>
      <c r="F26" s="24"/>
      <c r="G26" s="24"/>
      <c r="H26" s="24"/>
      <c r="I26" s="24"/>
      <c r="J26" s="4">
        <v>95</v>
      </c>
      <c r="K26" s="4">
        <v>92</v>
      </c>
      <c r="L26" s="4">
        <v>98</v>
      </c>
      <c r="M26" s="4">
        <v>95</v>
      </c>
      <c r="N26" s="4">
        <v>95</v>
      </c>
      <c r="O26" s="4">
        <v>0</v>
      </c>
      <c r="P26" s="4">
        <v>0</v>
      </c>
      <c r="Q26" s="10">
        <f t="shared" si="0"/>
        <v>95</v>
      </c>
      <c r="U26" s="1"/>
    </row>
    <row r="27" spans="2:21" x14ac:dyDescent="0.25">
      <c r="B27" s="6">
        <f t="shared" si="1"/>
        <v>19</v>
      </c>
      <c r="C27" s="6" t="s">
        <v>206</v>
      </c>
      <c r="D27" s="24" t="s">
        <v>42</v>
      </c>
      <c r="E27" s="24"/>
      <c r="F27" s="24"/>
      <c r="G27" s="24"/>
      <c r="H27" s="24"/>
      <c r="I27" s="24"/>
      <c r="J27" s="4">
        <v>95</v>
      </c>
      <c r="K27" s="4">
        <v>98</v>
      </c>
      <c r="L27" s="4">
        <v>92</v>
      </c>
      <c r="M27" s="4">
        <v>95</v>
      </c>
      <c r="N27" s="4">
        <v>92</v>
      </c>
      <c r="O27" s="4">
        <v>0</v>
      </c>
      <c r="P27" s="4">
        <v>0</v>
      </c>
      <c r="Q27" s="10">
        <f t="shared" si="0"/>
        <v>94.4</v>
      </c>
      <c r="U27" s="1"/>
    </row>
    <row r="28" spans="2:21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21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21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19</v>
      </c>
      <c r="K54" s="11">
        <f t="shared" ref="K54:P54" si="2">COUNTIF(K9:K53,"&gt;=70")</f>
        <v>17</v>
      </c>
      <c r="L54" s="11">
        <f t="shared" si="2"/>
        <v>18</v>
      </c>
      <c r="M54" s="11">
        <f t="shared" si="2"/>
        <v>18</v>
      </c>
      <c r="N54" s="11">
        <f t="shared" si="2"/>
        <v>18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18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1</v>
      </c>
      <c r="M55" s="12">
        <f t="shared" si="4"/>
        <v>1</v>
      </c>
      <c r="N55" s="12">
        <f t="shared" si="4"/>
        <v>1</v>
      </c>
      <c r="O55" s="12">
        <f t="shared" si="4"/>
        <v>19</v>
      </c>
      <c r="P55" s="12">
        <f t="shared" si="4"/>
        <v>19</v>
      </c>
      <c r="Q55" s="12">
        <f t="shared" si="4"/>
        <v>1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25">
      <c r="C57" s="18"/>
      <c r="D57" s="18"/>
      <c r="E57" s="1"/>
      <c r="H57" s="33" t="s">
        <v>16</v>
      </c>
      <c r="I57" s="33"/>
      <c r="J57" s="13">
        <f>J54/J56</f>
        <v>1</v>
      </c>
      <c r="K57" s="14">
        <f t="shared" ref="K57:Q57" si="6">K54/K56</f>
        <v>0.89473684210526316</v>
      </c>
      <c r="L57" s="14">
        <f t="shared" si="6"/>
        <v>0.94736842105263153</v>
      </c>
      <c r="M57" s="14">
        <f t="shared" si="6"/>
        <v>0.94736842105263153</v>
      </c>
      <c r="N57" s="14">
        <f t="shared" si="6"/>
        <v>0.94736842105263153</v>
      </c>
      <c r="O57" s="14">
        <f t="shared" si="6"/>
        <v>0</v>
      </c>
      <c r="P57" s="14">
        <f t="shared" si="6"/>
        <v>0</v>
      </c>
      <c r="Q57" s="14">
        <f t="shared" si="6"/>
        <v>0.94736842105263153</v>
      </c>
    </row>
    <row r="58" spans="2:17" x14ac:dyDescent="0.25">
      <c r="C58" s="18"/>
      <c r="D58" s="18"/>
      <c r="E58" s="1"/>
      <c r="H58" s="33" t="s">
        <v>17</v>
      </c>
      <c r="I58" s="33"/>
      <c r="J58" s="13">
        <f>J55/J56</f>
        <v>0</v>
      </c>
      <c r="K58" s="13">
        <f t="shared" ref="K58:Q58" si="7">K55/K56</f>
        <v>0.10526315789473684</v>
      </c>
      <c r="L58" s="14">
        <f t="shared" si="7"/>
        <v>5.2631578947368418E-2</v>
      </c>
      <c r="M58" s="14">
        <f t="shared" si="7"/>
        <v>5.2631578947368418E-2</v>
      </c>
      <c r="N58" s="14">
        <f t="shared" si="7"/>
        <v>5.2631578947368418E-2</v>
      </c>
      <c r="O58" s="14">
        <f t="shared" si="7"/>
        <v>1</v>
      </c>
      <c r="P58" s="14">
        <f t="shared" si="7"/>
        <v>1</v>
      </c>
      <c r="Q58" s="14">
        <f t="shared" si="7"/>
        <v>5.2631578947368418E-2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/>
      <c r="E4" s="35"/>
      <c r="F4" s="35"/>
      <c r="G4" s="35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18" t="s">
        <v>22</v>
      </c>
      <c r="J6" s="18"/>
      <c r="K6" s="29" t="s">
        <v>27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4"/>
      <c r="E9" s="24"/>
      <c r="F9" s="24"/>
      <c r="G9" s="24"/>
      <c r="H9" s="24"/>
      <c r="I9" s="24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24"/>
      <c r="E10" s="24"/>
      <c r="F10" s="24"/>
      <c r="G10" s="24"/>
      <c r="H10" s="24"/>
      <c r="I10" s="24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24"/>
      <c r="E11" s="24"/>
      <c r="F11" s="24"/>
      <c r="G11" s="24"/>
      <c r="H11" s="24"/>
      <c r="I11" s="24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24"/>
      <c r="E12" s="24"/>
      <c r="F12" s="24"/>
      <c r="G12" s="24"/>
      <c r="H12" s="24"/>
      <c r="I12" s="24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24"/>
      <c r="E13" s="24"/>
      <c r="F13" s="24"/>
      <c r="G13" s="24"/>
      <c r="H13" s="24"/>
      <c r="I13" s="24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24"/>
      <c r="E14" s="24"/>
      <c r="F14" s="24"/>
      <c r="G14" s="24"/>
      <c r="H14" s="24"/>
      <c r="I14" s="24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24"/>
      <c r="E15" s="24"/>
      <c r="F15" s="24"/>
      <c r="G15" s="24"/>
      <c r="H15" s="24"/>
      <c r="I15" s="24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24"/>
      <c r="E16" s="24"/>
      <c r="F16" s="24"/>
      <c r="G16" s="24"/>
      <c r="H16" s="24"/>
      <c r="I16" s="24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24"/>
      <c r="E17" s="24"/>
      <c r="F17" s="24"/>
      <c r="G17" s="24"/>
      <c r="H17" s="24"/>
      <c r="I17" s="24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24"/>
      <c r="E18" s="24"/>
      <c r="F18" s="24"/>
      <c r="G18" s="24"/>
      <c r="H18" s="24"/>
      <c r="I18" s="24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4"/>
      <c r="E19" s="24"/>
      <c r="F19" s="24"/>
      <c r="G19" s="24"/>
      <c r="H19" s="24"/>
      <c r="I19" s="24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4"/>
      <c r="E20" s="24"/>
      <c r="F20" s="24"/>
      <c r="G20" s="24"/>
      <c r="H20" s="24"/>
      <c r="I20" s="24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4"/>
      <c r="E21" s="24"/>
      <c r="F21" s="24"/>
      <c r="G21" s="24"/>
      <c r="H21" s="24"/>
      <c r="I21" s="24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4"/>
      <c r="E22" s="24"/>
      <c r="F22" s="24"/>
      <c r="G22" s="24"/>
      <c r="H22" s="24"/>
      <c r="I22" s="24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4"/>
      <c r="E23" s="24"/>
      <c r="F23" s="24"/>
      <c r="G23" s="24"/>
      <c r="H23" s="24"/>
      <c r="I23" s="24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4"/>
      <c r="E24" s="24"/>
      <c r="F24" s="24"/>
      <c r="G24" s="24"/>
      <c r="H24" s="24"/>
      <c r="I24" s="24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4"/>
      <c r="E25" s="24"/>
      <c r="F25" s="24"/>
      <c r="G25" s="24"/>
      <c r="H25" s="24"/>
      <c r="I25" s="2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4"/>
      <c r="E26" s="24"/>
      <c r="F26" s="24"/>
      <c r="G26" s="24"/>
      <c r="H26" s="24"/>
      <c r="I26" s="24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4"/>
      <c r="E27" s="24"/>
      <c r="F27" s="24"/>
      <c r="G27" s="24"/>
      <c r="H27" s="24"/>
      <c r="I27" s="24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1" t="s">
        <v>19</v>
      </c>
      <c r="I54" s="3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8"/>
      <c r="D56" s="18"/>
      <c r="E56" s="18"/>
      <c r="H56" s="32" t="s">
        <v>21</v>
      </c>
      <c r="I56" s="32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8"/>
      <c r="D57" s="18"/>
      <c r="E57" s="1"/>
      <c r="H57" s="33" t="s">
        <v>16</v>
      </c>
      <c r="I57" s="33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8"/>
      <c r="D58" s="18"/>
      <c r="E58" s="1"/>
      <c r="H58" s="33" t="s">
        <v>17</v>
      </c>
      <c r="I58" s="33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kerubin</cp:lastModifiedBy>
  <cp:lastPrinted>2023-03-21T15:13:53Z</cp:lastPrinted>
  <dcterms:created xsi:type="dcterms:W3CDTF">2023-03-14T19:16:59Z</dcterms:created>
  <dcterms:modified xsi:type="dcterms:W3CDTF">2023-06-22T22:48:14Z</dcterms:modified>
</cp:coreProperties>
</file>