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EEB00F44-5E2E-498D-A42E-98E9037D8A8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L15" i="10"/>
  <c r="I15" i="10"/>
  <c r="L14" i="10"/>
  <c r="I14" i="10"/>
  <c r="I14" i="22" l="1"/>
  <c r="I16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<sst xmlns="http://schemas.openxmlformats.org/spreadsheetml/2006/main" count="179" uniqueCount="47">
  <si>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</si>
  <si>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</si>
  <si>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</si>
  <si>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</si>
  <si>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</si>
  <si>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</si>
  <si>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</si>
  <si>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</si>
  <si>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</si>
  <si>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</si>
  <si>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</si>
  <si>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</si>
  <si>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</si>
  <si>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</si>
  <si>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</si>
  <si>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</si>
  <si>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</si>
  <si>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</si>
  <si>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</si>
  <si>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</si>
  <si>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</si>
  <si>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</si>
  <si>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</si>
  <si>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</si>
  <si>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</si>
  <si>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</si>
  <si>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</si>
  <si>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</si>
  <si>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</si>
  <si>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</si>
  <si>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</si>
  <si>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</si>
  <si>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Cambio climático y calentamiento global</t>
  </si>
  <si>
    <t>l</t>
  </si>
  <si>
    <t>806A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</si>
  <si>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</si>
  <si>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</si>
  <si>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</si>
  <si>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</si>
  <si>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</si>
  <si>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</si>
  <si>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-Julio 2023</t>
  </si>
  <si>
    <t>II</t>
  </si>
  <si>
    <t>S/E</t>
  </si>
  <si>
    <t>206B</t>
  </si>
  <si>
    <t>III</t>
  </si>
  <si>
    <t>M.C.IA 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</si>
</sst>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">
      <c r="A10" s="4" t="s">
        <v>8</v>
      </c>
      <c r="B10" s="28" t="s">
        <v>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32</v>
      </c>
      <c r="B14" s="9" t="s">
        <v>33</v>
      </c>
      <c r="C14" s="9" t="s">
        <v>34</v>
      </c>
      <c r="D14" s="9" t="s">
        <v>38</v>
      </c>
      <c r="E14" s="9">
        <v>18</v>
      </c>
      <c r="F14" s="9">
        <v>13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62.83</v>
      </c>
      <c r="N14" s="15">
        <v>0.72219999999999995</v>
      </c>
    </row>
    <row r="15" spans="1:14" s="11" customFormat="1" x14ac:dyDescent="0.2">
      <c r="A15" s="8" t="s">
        <v>36</v>
      </c>
      <c r="B15" s="9">
        <v>1</v>
      </c>
      <c r="C15" s="9" t="s">
        <v>35</v>
      </c>
      <c r="D15" s="9" t="s">
        <v>38</v>
      </c>
      <c r="E15" s="9"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83.31</v>
      </c>
      <c r="N15" s="15">
        <v>68.75</v>
      </c>
    </row>
    <row r="16" spans="1:14" s="11" customFormat="1" x14ac:dyDescent="0.2">
      <c r="A16" s="8" t="s">
        <v>37</v>
      </c>
      <c r="B16" s="9">
        <v>1</v>
      </c>
      <c r="C16" s="9" t="s">
        <v>44</v>
      </c>
      <c r="D16" s="9" t="s">
        <v>38</v>
      </c>
      <c r="E16" s="9">
        <v>37</v>
      </c>
      <c r="F16" s="9">
        <v>20</v>
      </c>
      <c r="G16" s="9"/>
      <c r="H16" s="10"/>
      <c r="I16" s="9">
        <v>17</v>
      </c>
      <c r="J16" s="10"/>
      <c r="K16" s="9">
        <v>0</v>
      </c>
      <c r="L16" s="10">
        <f t="shared" si="1"/>
        <v>0</v>
      </c>
      <c r="M16" s="9">
        <v>43.63</v>
      </c>
      <c r="N16" s="15">
        <v>54.05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49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17">
        <f>AVERAGE(M14:M27)</f>
        <v>63.256666666666661</v>
      </c>
      <c r="N28" s="19">
        <f>AVERAGE(N14:N27)</f>
        <v>41.174066666666668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-Julio 2023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Cambio climático y calentamiento global</v>
      </c>
      <c r="B14" s="9" t="s">
        <v>42</v>
      </c>
      <c r="C14" s="9" t="str">
        <f>'1'!C14</f>
        <v>806A</v>
      </c>
      <c r="D14" s="9" t="str">
        <f>'1'!D14</f>
        <v>IAMB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84.44</v>
      </c>
      <c r="N14" s="15">
        <v>0.72219999999999995</v>
      </c>
    </row>
    <row r="15" spans="1:14" s="11" customFormat="1" x14ac:dyDescent="0.2">
      <c r="A15" s="9" t="str">
        <f>'1'!A15</f>
        <v>Gestion Ambiental ll</v>
      </c>
      <c r="B15" s="9" t="s">
        <v>43</v>
      </c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Química Analítica</v>
      </c>
      <c r="B16" s="9" t="s">
        <v>42</v>
      </c>
      <c r="C16" s="9" t="str">
        <f>'1'!C16</f>
        <v>206B</v>
      </c>
      <c r="D16" s="9" t="str">
        <f>'1'!D16</f>
        <v>IAMB</v>
      </c>
      <c r="E16" s="9">
        <f>'1'!E16</f>
        <v>37</v>
      </c>
      <c r="F16" s="9">
        <v>31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68.45</v>
      </c>
      <c r="N16" s="15">
        <v>0.86109999999999998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49</v>
      </c>
      <c r="G28" s="17">
        <f>SUM(G14:G27)</f>
        <v>0</v>
      </c>
      <c r="H28" s="18">
        <f>SUM(F28:G28)/E28</f>
        <v>0.6901408450704225</v>
      </c>
      <c r="I28" s="17">
        <f t="shared" si="0"/>
        <v>22</v>
      </c>
      <c r="J28" s="18">
        <f t="shared" ref="J28" si="2">I28/E28</f>
        <v>0.30985915492957744</v>
      </c>
      <c r="K28" s="17">
        <f>SUM(K14:K27)</f>
        <v>0</v>
      </c>
      <c r="L28" s="18">
        <f t="shared" si="1"/>
        <v>0</v>
      </c>
      <c r="M28" s="17">
        <f>AVERAGE(M14:M27)</f>
        <v>76.444999999999993</v>
      </c>
      <c r="N28" s="19">
        <f>AVERAGE(N14:N27)</f>
        <v>0.79164999999999996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0" zoomScale="85" zoomScaleNormal="85" zoomScaleSheetLayoutView="100" workbookViewId="0">
      <selection activeCell="L44" sqref="L4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-Julio 2023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Cambio climático y calentamiento global</v>
      </c>
      <c r="B14" s="9" t="s">
        <v>45</v>
      </c>
      <c r="C14" s="9" t="str">
        <f>'1'!C14</f>
        <v>806A</v>
      </c>
      <c r="D14" s="9" t="str">
        <f>'1'!D14</f>
        <v>IAMB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40">
        <v>0.89439999999999997</v>
      </c>
      <c r="N14" s="15">
        <v>0.77769999999999995</v>
      </c>
    </row>
    <row r="15" spans="1:14" s="11" customFormat="1" x14ac:dyDescent="0.2">
      <c r="A15" s="9" t="str">
        <f>'1'!A15</f>
        <v>Gestion Ambiental ll</v>
      </c>
      <c r="B15" s="9" t="s">
        <v>42</v>
      </c>
      <c r="C15" s="9" t="str">
        <f>'1'!C15</f>
        <v>606A</v>
      </c>
      <c r="D15" s="9" t="str">
        <f>'1'!D15</f>
        <v>IAMB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40">
        <v>0.93459999999999999</v>
      </c>
      <c r="N15" s="15">
        <v>1</v>
      </c>
    </row>
    <row r="16" spans="1:14" s="11" customFormat="1" x14ac:dyDescent="0.2">
      <c r="A16" s="9" t="str">
        <f>'1'!A16</f>
        <v>Química Analítica</v>
      </c>
      <c r="B16" s="9" t="s">
        <v>45</v>
      </c>
      <c r="C16" s="9" t="str">
        <f>'1'!C16</f>
        <v>206B</v>
      </c>
      <c r="D16" s="9" t="str">
        <f>'1'!D16</f>
        <v>IAMB</v>
      </c>
      <c r="E16" s="9">
        <f>'1'!E16</f>
        <v>37</v>
      </c>
      <c r="F16" s="9">
        <v>31</v>
      </c>
      <c r="G16" s="9"/>
      <c r="H16" s="10"/>
      <c r="I16" s="9">
        <f t="shared" si="0"/>
        <v>4</v>
      </c>
      <c r="J16" s="10"/>
      <c r="K16" s="9">
        <v>2</v>
      </c>
      <c r="L16" s="10">
        <f t="shared" si="1"/>
        <v>5.4054054054054057E-2</v>
      </c>
      <c r="M16" s="40">
        <v>0.73460000000000003</v>
      </c>
      <c r="N16" s="15">
        <v>0.75670000000000004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65</v>
      </c>
      <c r="G28" s="17"/>
      <c r="H28" s="18"/>
      <c r="I28" s="17">
        <f t="shared" si="0"/>
        <v>4</v>
      </c>
      <c r="J28" s="18"/>
      <c r="K28" s="17">
        <f>SUM(K14:K27)</f>
        <v>2</v>
      </c>
      <c r="L28" s="18">
        <f t="shared" si="1"/>
        <v>2.8169014084507043E-2</v>
      </c>
      <c r="M28" s="17">
        <f>AVERAGE(M14:M27)</f>
        <v>0.85453333333333337</v>
      </c>
      <c r="N28" s="19">
        <f>AVERAGE(N14:N27)</f>
        <v>0.84479999999999988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-Julio 2023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 t="str">
        <f>'1'!C16</f>
        <v>206B</v>
      </c>
      <c r="D16" s="9" t="str">
        <f>'1'!D16</f>
        <v>IAMB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-Julio 2023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ref="H15:H27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 t="str">
        <f>'1'!C16</f>
        <v>206B</v>
      </c>
      <c r="D16" s="9" t="str">
        <f>'1'!D16</f>
        <v>IAMB</v>
      </c>
      <c r="E16" s="9">
        <f>'1'!E16</f>
        <v>37</v>
      </c>
      <c r="F16" s="9"/>
      <c r="G16" s="9"/>
      <c r="H16" s="10">
        <f t="shared" si="3"/>
        <v>0</v>
      </c>
      <c r="I16" s="9">
        <f t="shared" si="0"/>
        <v>37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2023-06-02T04:32:20Z</dcterms:modified>
  <cp:category/>
  <cp:contentStatus/>
</cp:coreProperties>
</file>