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G INOCENCIO\Downloads\"/>
    </mc:Choice>
  </mc:AlternateContent>
  <bookViews>
    <workbookView xWindow="0" yWindow="0" windowWidth="19200" windowHeight="11460" activeTab="2"/>
  </bookViews>
  <sheets>
    <sheet name="CAMBIO CLIMATICO Y CALENTAMIENT" sheetId="1" r:id="rId1"/>
    <sheet name="GESTION AMBIENTAL II" sheetId="3" r:id="rId2"/>
    <sheet name="QUIMICA ANALITICA " sheetId="4" r:id="rId3"/>
    <sheet name="MATERIA 4" sheetId="5" r:id="rId4"/>
    <sheet name="MATERIA 5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O58" i="5" s="1"/>
  <c r="N55" i="5"/>
  <c r="N58" i="5" s="1"/>
  <c r="M55" i="5"/>
  <c r="M58" i="5" s="1"/>
  <c r="L55" i="5"/>
  <c r="L58" i="5" s="1"/>
  <c r="K55" i="5"/>
  <c r="K58" i="5" s="1"/>
  <c r="J55" i="5"/>
  <c r="J58" i="5" s="1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Q56" i="5" s="1"/>
  <c r="P56" i="4"/>
  <c r="O56" i="4"/>
  <c r="N56" i="4"/>
  <c r="M56" i="4"/>
  <c r="L56" i="4"/>
  <c r="K56" i="4"/>
  <c r="J56" i="4"/>
  <c r="P55" i="4"/>
  <c r="P58" i="4" s="1"/>
  <c r="O55" i="4"/>
  <c r="O58" i="4" s="1"/>
  <c r="N55" i="4"/>
  <c r="N58" i="4" s="1"/>
  <c r="M55" i="4"/>
  <c r="M58" i="4" s="1"/>
  <c r="L55" i="4"/>
  <c r="L58" i="4" s="1"/>
  <c r="K55" i="4"/>
  <c r="K58" i="4" s="1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O58" i="3" s="1"/>
  <c r="N55" i="3"/>
  <c r="N58" i="3" s="1"/>
  <c r="M55" i="3"/>
  <c r="L55" i="3"/>
  <c r="K55" i="3"/>
  <c r="K58" i="3" s="1"/>
  <c r="J55" i="3"/>
  <c r="P54" i="3"/>
  <c r="O54" i="3"/>
  <c r="O57" i="3" s="1"/>
  <c r="N54" i="3"/>
  <c r="N57" i="3" s="1"/>
  <c r="M54" i="3"/>
  <c r="L54" i="3"/>
  <c r="K54" i="3"/>
  <c r="K57" i="3" s="1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J57" i="4" l="1"/>
  <c r="Q56" i="4"/>
  <c r="P57" i="3"/>
  <c r="P58" i="3"/>
  <c r="M58" i="3"/>
  <c r="M57" i="3"/>
  <c r="L57" i="3"/>
  <c r="L58" i="3"/>
  <c r="J57" i="3"/>
  <c r="J58" i="3"/>
  <c r="Q56" i="3"/>
  <c r="Q56" i="6"/>
  <c r="M58" i="6"/>
  <c r="O58" i="6"/>
  <c r="Q54" i="6"/>
  <c r="Q57" i="6" s="1"/>
  <c r="Q55" i="6"/>
  <c r="Q58" i="6" s="1"/>
  <c r="Q54" i="5"/>
  <c r="Q57" i="5" s="1"/>
  <c r="Q55" i="5"/>
  <c r="Q58" i="5" s="1"/>
  <c r="J58" i="4"/>
  <c r="Q54" i="4"/>
  <c r="Q55" i="4"/>
  <c r="Q54" i="3"/>
  <c r="Q57" i="3" s="1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4" l="1"/>
  <c r="Q57" i="4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<sst xmlns="http://schemas.openxmlformats.org/spreadsheetml/2006/main" count="272" uniqueCount="175">
  <si>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</si>
  <si>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</si>
  <si>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</si>
  <si>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</si>
  <si>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</si>
  <si>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</si>
  <si>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</si>
  <si>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</si>
  <si>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</si>
  <si>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</si>
  <si>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</si>
  <si>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</si>
  <si>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</si>
  <si>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</si>
  <si>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</si>
  <si>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</si>
  <si>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</si>
  <si>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</si>
  <si>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</si>
  <si>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</si>
  <si>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</si>
  <si>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</si>
  <si>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</si>
  <si>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</si>
  <si>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CAMBIO CLIMATICO Y CALENTAMIENTO GLOBAL</t>
  </si>
  <si>
    <t>806-A</t>
  </si>
  <si>
    <t>ACOSTA  LUCHO  DESIREE</t>
  </si>
  <si>
    <t>ANDRADE  TON  JENNIFER ADRIANA</t>
  </si>
  <si>
    <t>BAEZ   ARTEAGA  YAMILY AURORA</t>
  </si>
  <si>
    <t>BUSTAMANTE   LIRA  MARISOL</t>
  </si>
  <si>
    <t>CANELA   AMARO  YOALI SILVANA</t>
  </si>
  <si>
    <t>CHONTAL   COTO  DANIELA YARUBI</t>
  </si>
  <si>
    <t>ESPINOSA   HERNANDEZ  ISAAC</t>
  </si>
  <si>
    <t>GOMEZ AGUIRRE JOSE LUIS</t>
  </si>
  <si>
    <t>HERRERA   TOLEN  JENNIFER</t>
  </si>
  <si>
    <t>FLORES CERVANTES ANA LUISA</t>
  </si>
  <si>
    <t>MORALES   DAVID  LEZLIE AMERICA</t>
  </si>
  <si>
    <t>OLEA MIROS OSCAR ALBERTO</t>
  </si>
  <si>
    <t>ORTIZ   CAPI  AISLINN</t>
  </si>
  <si>
    <t xml:space="preserve">RAMIREZ QUINO RUBEN ARTURO </t>
  </si>
  <si>
    <t>ROSAS   TOTO  DIANA ITZEL</t>
  </si>
  <si>
    <t>SINACA   MONTIEL  ANAID</t>
  </si>
  <si>
    <t>SOSA   DOMINGUEZ  DONAJI GUADALUPE</t>
  </si>
  <si>
    <t>SUAREZ  MEDINA  ARTURO EMMANUEL</t>
  </si>
  <si>
    <t>191U0289</t>
  </si>
  <si>
    <t>191U0290</t>
  </si>
  <si>
    <t>191U0292</t>
  </si>
  <si>
    <t>191U0655</t>
  </si>
  <si>
    <t>191U0295</t>
  </si>
  <si>
    <t>191U0297</t>
  </si>
  <si>
    <t>191U0300</t>
  </si>
  <si>
    <t>191U0301</t>
  </si>
  <si>
    <t>181U0317</t>
  </si>
  <si>
    <t>191U0306</t>
  </si>
  <si>
    <t>191U0663</t>
  </si>
  <si>
    <t>181U0325</t>
  </si>
  <si>
    <t>191U0314</t>
  </si>
  <si>
    <t>191U0316</t>
  </si>
  <si>
    <t>191U0317</t>
  </si>
  <si>
    <t>191U0318</t>
  </si>
  <si>
    <t>191U0022</t>
  </si>
  <si>
    <t>BAXIN NOLASCO EMILY DARINA</t>
  </si>
  <si>
    <t>CHAVEZ ALEJO KARINA</t>
  </si>
  <si>
    <t>DOMINGUEZ MARCIAL ANGIE MADAI</t>
  </si>
  <si>
    <t>GAPI FARARONI DIANA JACQUELYNE</t>
  </si>
  <si>
    <t>HERNANDEZ ANTEMATE ROSA MARIA</t>
  </si>
  <si>
    <t>GIL MONTAN ERICK JOEL</t>
  </si>
  <si>
    <t>GOMEZ HERNANDEZ MELANIE</t>
  </si>
  <si>
    <t>JIMENEZ TENORIO JORGE ANTONIO</t>
  </si>
  <si>
    <t>MALAGA BUSTAMANTE CARLOS</t>
  </si>
  <si>
    <t>NUÑEZ CHAGALA JENNIFER</t>
  </si>
  <si>
    <t>ORTEGA LOZADA EDGAR ANTONIO</t>
  </si>
  <si>
    <r>
      <rPr>
        <sz val="11"/>
        <color theme="1"/>
        <rFont val="Calibri"/>
        <family val="2"/>
        <scheme val="minor"/>
      </rPr>
      <t>PEREZ MERLIN EVELYN</t>
    </r>
    <r>
      <rPr>
        <sz val="10"/>
        <color theme="1"/>
        <rFont val="Calibri"/>
        <family val="2"/>
        <scheme val="minor"/>
      </rPr>
      <t xml:space="preserve"> </t>
    </r>
  </si>
  <si>
    <t>QUINTANAR REYES ANGEL KALEB</t>
  </si>
  <si>
    <t>RUIZ SUAREZ SAEL</t>
  </si>
  <si>
    <t>SANCHEZ GARCIA MARLA IVETTE</t>
  </si>
  <si>
    <t>ZACARIAS ALVAREZ DAVID ENRIQUE</t>
  </si>
  <si>
    <t>201U0170</t>
  </si>
  <si>
    <t>201U0474</t>
  </si>
  <si>
    <t>181U0188</t>
  </si>
  <si>
    <t>201U0500</t>
  </si>
  <si>
    <t>171U0270</t>
  </si>
  <si>
    <t>191U0302</t>
  </si>
  <si>
    <t>201U0270</t>
  </si>
  <si>
    <t>201U0265</t>
  </si>
  <si>
    <t>201U0175</t>
  </si>
  <si>
    <t>201U0471</t>
  </si>
  <si>
    <t>201U0551</t>
  </si>
  <si>
    <t>171U0282</t>
  </si>
  <si>
    <t>201U0178</t>
  </si>
  <si>
    <t>201U0180</t>
  </si>
  <si>
    <t>201U0557</t>
  </si>
  <si>
    <t>201U0550</t>
  </si>
  <si>
    <t>Abrahan Olea America Litzania</t>
  </si>
  <si>
    <t>Alfonso Molina Claudia Maria</t>
  </si>
  <si>
    <t>Alvarado Cuatzozon Williams</t>
  </si>
  <si>
    <t>Catemaxca Quinto Fatima Leilany</t>
  </si>
  <si>
    <t>Chaparro Ramos Danaeh</t>
  </si>
  <si>
    <t>Chavez Luna Zaira Raquel</t>
  </si>
  <si>
    <t>Castro Xala America Seani</t>
  </si>
  <si>
    <t>Chipol Temich Alma Zuriel</t>
  </si>
  <si>
    <t>Cisneros Chacha Isis Nairely</t>
  </si>
  <si>
    <t>Cocuyo Abrajan Pedro Yahir</t>
  </si>
  <si>
    <t>Comi Velasco Ana Daynet</t>
  </si>
  <si>
    <t>Duran Villegas Arnulfo</t>
  </si>
  <si>
    <t>Elias Molina Daralis Malinalli</t>
  </si>
  <si>
    <t>Franco Vela Adrian</t>
  </si>
  <si>
    <t>Gonzalez Cruz Maria De Jesus</t>
  </si>
  <si>
    <t>Gracia Martinez America Abigail</t>
  </si>
  <si>
    <t>Lopez Cervantes Eva Estrella</t>
  </si>
  <si>
    <t>Mantilla Mantilla Ramses</t>
  </si>
  <si>
    <t>Martinez Piña Nitatl Nicolás</t>
  </si>
  <si>
    <t>Maza Jimenez Michel Alexis</t>
  </si>
  <si>
    <t>Mendoza Acuilteco Ana Sarahi</t>
  </si>
  <si>
    <t>Mexicano Gonzalez Isabea Montserrat</t>
  </si>
  <si>
    <t>Meza Catellanos Karla Estefania</t>
  </si>
  <si>
    <t xml:space="preserve">Mondragon Vichi Luis Antonio </t>
  </si>
  <si>
    <t xml:space="preserve">Moto Xolo Miguel Angel </t>
  </si>
  <si>
    <t>Navarrete Montan Sergio Sergio Naim</t>
  </si>
  <si>
    <t>Perez Marquez Sussan</t>
  </si>
  <si>
    <t>Polito Chigo Flor del Carmen</t>
  </si>
  <si>
    <t>Polito Cinta Danna Yamileth</t>
  </si>
  <si>
    <t>Prieto Huerta Fesco</t>
  </si>
  <si>
    <t>Pucheta Santos Celeste Jovana</t>
  </si>
  <si>
    <t>Rojas Gutierrez Maria Luisa</t>
  </si>
  <si>
    <t>Rojas Lopez Ruben</t>
  </si>
  <si>
    <t>Sanchez Bustamante Carlos Julian</t>
  </si>
  <si>
    <t>Temich Martinez Marisol De Jesus</t>
  </si>
  <si>
    <t>Vazquez Chacha Guillermo Osiris</t>
  </si>
  <si>
    <t>221U0789</t>
  </si>
  <si>
    <t>221U0843</t>
  </si>
  <si>
    <t>221U0348</t>
  </si>
  <si>
    <t>211U0293</t>
  </si>
  <si>
    <t>221U0356</t>
  </si>
  <si>
    <t>221U0358</t>
  </si>
  <si>
    <t>221U0359</t>
  </si>
  <si>
    <t>211U0361</t>
  </si>
  <si>
    <t>221U0363</t>
  </si>
  <si>
    <t>221U0364</t>
  </si>
  <si>
    <t>221U0365</t>
  </si>
  <si>
    <t>211U0367</t>
  </si>
  <si>
    <t>221U0368</t>
  </si>
  <si>
    <t>221U0842</t>
  </si>
  <si>
    <t>221U0374</t>
  </si>
  <si>
    <t>221U0378</t>
  </si>
  <si>
    <t>211U0381</t>
  </si>
  <si>
    <t>221U0382</t>
  </si>
  <si>
    <t>221U0384</t>
  </si>
  <si>
    <t>221U0386</t>
  </si>
  <si>
    <t>211U0305</t>
  </si>
  <si>
    <t>211U0303</t>
  </si>
  <si>
    <t>221U0385</t>
  </si>
  <si>
    <t>221U0373</t>
  </si>
  <si>
    <t>201U0453</t>
  </si>
  <si>
    <t>221U0389</t>
  </si>
  <si>
    <t>221U0391</t>
  </si>
  <si>
    <t>211U0308</t>
  </si>
  <si>
    <t>221U0394</t>
  </si>
  <si>
    <t>221U0395</t>
  </si>
  <si>
    <t>221U0396</t>
  </si>
  <si>
    <t>221U0399</t>
  </si>
  <si>
    <t>221U0400</t>
  </si>
  <si>
    <t>221U0401</t>
  </si>
  <si>
    <t>221U0404</t>
  </si>
  <si>
    <t>221U0408</t>
  </si>
  <si>
    <t>206-B</t>
  </si>
  <si>
    <t>M.C.IA Damaris de los Angeles Garcia Gracia</t>
  </si>
  <si>
    <t>Química Analítica</t>
  </si>
  <si>
    <t>GESTIÓN AMBIENTAL II</t>
  </si>
  <si>
    <t>606-A</t>
  </si>
  <si>
    <t>M.C.IA DAMARIS DE LOS ANGELES GARCIA GRACIA</t>
  </si>
  <si>
    <t>M.C.IA DAMARIS DE LOS ANGELES GARCI GRACIA</t>
  </si>
  <si>
    <t>FEBRERO- JULIO 2023</t>
  </si>
  <si>
    <t>FEBRERO - JULIO 2023</t>
  </si>
  <si>
    <t>Febrero -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</si>
</sst>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5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5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4" zoomScaleNormal="84" workbookViewId="0">
      <selection activeCell="S13" sqref="S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</row>
    <row r="3" spans="2:18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"/>
      <c r="R3" s="1"/>
    </row>
    <row r="4" spans="2:18" x14ac:dyDescent="0.25">
      <c r="C4" t="s">
        <v>0</v>
      </c>
      <c r="D4" s="40" t="s">
        <v>24</v>
      </c>
      <c r="E4" s="40"/>
      <c r="F4" s="40"/>
      <c r="G4" s="40"/>
      <c r="I4" t="s">
        <v>1</v>
      </c>
      <c r="J4" s="41" t="s">
        <v>25</v>
      </c>
      <c r="K4" s="41"/>
      <c r="M4" t="s">
        <v>2</v>
      </c>
      <c r="N4" s="42">
        <v>45007</v>
      </c>
      <c r="O4" s="42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1" t="s">
        <v>173</v>
      </c>
      <c r="E6" s="41"/>
      <c r="F6" s="41"/>
      <c r="G6" s="41"/>
      <c r="I6" s="33" t="s">
        <v>22</v>
      </c>
      <c r="J6" s="33"/>
      <c r="K6" s="34" t="s">
        <v>171</v>
      </c>
      <c r="L6" s="34"/>
      <c r="M6" s="34"/>
      <c r="N6" s="34"/>
      <c r="O6" s="34"/>
      <c r="P6" s="3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30" t="s">
        <v>44</v>
      </c>
      <c r="D9" s="47" t="s">
        <v>26</v>
      </c>
      <c r="E9" s="48"/>
      <c r="F9" s="48"/>
      <c r="G9" s="48"/>
      <c r="H9" s="48"/>
      <c r="I9" s="49"/>
      <c r="J9" s="4">
        <v>90</v>
      </c>
      <c r="K9" s="4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4">
        <f>SUM(J9:P9)/7</f>
        <v>12.857142857142858</v>
      </c>
    </row>
    <row r="10" spans="2:18" x14ac:dyDescent="0.25">
      <c r="B10" s="7">
        <f>B9+1</f>
        <v>2</v>
      </c>
      <c r="C10" s="30" t="s">
        <v>45</v>
      </c>
      <c r="D10" s="47" t="s">
        <v>27</v>
      </c>
      <c r="E10" s="48"/>
      <c r="F10" s="48"/>
      <c r="G10" s="48"/>
      <c r="H10" s="48"/>
      <c r="I10" s="49"/>
      <c r="J10" s="4">
        <v>70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4">
        <f t="shared" ref="Q10:Q48" si="0">SUM(J10:P10)/7</f>
        <v>10</v>
      </c>
    </row>
    <row r="11" spans="2:18" x14ac:dyDescent="0.25">
      <c r="B11" s="7">
        <f t="shared" ref="B11:B53" si="1">B10+1</f>
        <v>3</v>
      </c>
      <c r="C11" s="28" t="s">
        <v>46</v>
      </c>
      <c r="D11" s="47" t="s">
        <v>28</v>
      </c>
      <c r="E11" s="48"/>
      <c r="F11" s="48"/>
      <c r="G11" s="48"/>
      <c r="H11" s="48"/>
      <c r="I11" s="49"/>
      <c r="J11" s="4">
        <v>90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14">
        <f t="shared" si="0"/>
        <v>12.857142857142858</v>
      </c>
    </row>
    <row r="12" spans="2:18" x14ac:dyDescent="0.25">
      <c r="B12" s="7">
        <f t="shared" si="1"/>
        <v>4</v>
      </c>
      <c r="C12" s="28" t="s">
        <v>47</v>
      </c>
      <c r="D12" s="47" t="s">
        <v>29</v>
      </c>
      <c r="E12" s="48"/>
      <c r="F12" s="48"/>
      <c r="G12" s="48"/>
      <c r="H12" s="48"/>
      <c r="I12" s="49"/>
      <c r="J12" s="4">
        <v>90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4">
        <f t="shared" si="0"/>
        <v>12.857142857142858</v>
      </c>
    </row>
    <row r="13" spans="2:18" x14ac:dyDescent="0.25">
      <c r="B13" s="7">
        <f t="shared" si="1"/>
        <v>5</v>
      </c>
      <c r="C13" s="28" t="s">
        <v>48</v>
      </c>
      <c r="D13" s="47" t="s">
        <v>30</v>
      </c>
      <c r="E13" s="48"/>
      <c r="F13" s="48"/>
      <c r="G13" s="48"/>
      <c r="H13" s="48"/>
      <c r="I13" s="49"/>
      <c r="J13" s="4">
        <v>95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4">
        <f t="shared" si="0"/>
        <v>13.571428571428571</v>
      </c>
    </row>
    <row r="14" spans="2:18" x14ac:dyDescent="0.25">
      <c r="B14" s="7">
        <f t="shared" si="1"/>
        <v>6</v>
      </c>
      <c r="C14" s="28" t="s">
        <v>49</v>
      </c>
      <c r="D14" s="47" t="s">
        <v>31</v>
      </c>
      <c r="E14" s="48"/>
      <c r="F14" s="48"/>
      <c r="G14" s="48"/>
      <c r="H14" s="48"/>
      <c r="I14" s="49"/>
      <c r="J14" s="4">
        <v>90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4">
        <f t="shared" si="0"/>
        <v>12.857142857142858</v>
      </c>
    </row>
    <row r="15" spans="2:18" x14ac:dyDescent="0.25">
      <c r="B15" s="7">
        <f t="shared" si="1"/>
        <v>7</v>
      </c>
      <c r="C15" s="28" t="s">
        <v>50</v>
      </c>
      <c r="D15" s="47" t="s">
        <v>32</v>
      </c>
      <c r="E15" s="48"/>
      <c r="F15" s="48"/>
      <c r="G15" s="48"/>
      <c r="H15" s="48"/>
      <c r="I15" s="49"/>
      <c r="J15" s="4">
        <v>83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4">
        <f t="shared" si="0"/>
        <v>11.857142857142858</v>
      </c>
    </row>
    <row r="16" spans="2:18" x14ac:dyDescent="0.25">
      <c r="B16" s="7">
        <f t="shared" si="1"/>
        <v>8</v>
      </c>
      <c r="C16" s="28" t="s">
        <v>51</v>
      </c>
      <c r="D16" s="47" t="s">
        <v>35</v>
      </c>
      <c r="E16" s="48"/>
      <c r="F16" s="48"/>
      <c r="G16" s="48"/>
      <c r="H16" s="48"/>
      <c r="I16" s="49"/>
      <c r="J16" s="4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4">
        <f t="shared" si="0"/>
        <v>0</v>
      </c>
    </row>
    <row r="17" spans="2:17" x14ac:dyDescent="0.25">
      <c r="B17" s="7">
        <f t="shared" si="1"/>
        <v>9</v>
      </c>
      <c r="C17" s="28" t="s">
        <v>52</v>
      </c>
      <c r="D17" s="47" t="s">
        <v>33</v>
      </c>
      <c r="E17" s="48"/>
      <c r="F17" s="48"/>
      <c r="G17" s="48"/>
      <c r="H17" s="48"/>
      <c r="I17" s="49"/>
      <c r="J17" s="4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4">
        <f t="shared" si="0"/>
        <v>0</v>
      </c>
    </row>
    <row r="18" spans="2:17" x14ac:dyDescent="0.25">
      <c r="B18" s="7">
        <f t="shared" si="1"/>
        <v>10</v>
      </c>
      <c r="C18" s="30" t="s">
        <v>53</v>
      </c>
      <c r="D18" s="47" t="s">
        <v>34</v>
      </c>
      <c r="E18" s="48"/>
      <c r="F18" s="48"/>
      <c r="G18" s="48"/>
      <c r="H18" s="48"/>
      <c r="I18" s="49"/>
      <c r="J18" s="4">
        <v>98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4">
        <f t="shared" si="0"/>
        <v>14</v>
      </c>
    </row>
    <row r="19" spans="2:17" x14ac:dyDescent="0.25">
      <c r="B19" s="7">
        <f t="shared" si="1"/>
        <v>11</v>
      </c>
      <c r="C19" s="30" t="s">
        <v>54</v>
      </c>
      <c r="D19" s="47" t="s">
        <v>36</v>
      </c>
      <c r="E19" s="48"/>
      <c r="F19" s="48"/>
      <c r="G19" s="48"/>
      <c r="H19" s="48"/>
      <c r="I19" s="49"/>
      <c r="J19" s="4">
        <v>90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4">
        <f t="shared" si="0"/>
        <v>12.857142857142858</v>
      </c>
    </row>
    <row r="20" spans="2:17" x14ac:dyDescent="0.25">
      <c r="B20" s="7">
        <f t="shared" si="1"/>
        <v>12</v>
      </c>
      <c r="C20" s="28" t="s">
        <v>55</v>
      </c>
      <c r="D20" s="44" t="s">
        <v>37</v>
      </c>
      <c r="E20" s="45"/>
      <c r="F20" s="45"/>
      <c r="G20" s="45"/>
      <c r="H20" s="45"/>
      <c r="I20" s="46"/>
      <c r="J20" s="4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4">
        <f t="shared" si="0"/>
        <v>0</v>
      </c>
    </row>
    <row r="21" spans="2:17" x14ac:dyDescent="0.25">
      <c r="B21" s="7">
        <f t="shared" si="1"/>
        <v>13</v>
      </c>
      <c r="C21" s="30" t="s">
        <v>56</v>
      </c>
      <c r="D21" s="47" t="s">
        <v>38</v>
      </c>
      <c r="E21" s="48"/>
      <c r="F21" s="48"/>
      <c r="G21" s="48"/>
      <c r="H21" s="48"/>
      <c r="I21" s="49"/>
      <c r="J21" s="4">
        <v>95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4">
        <f t="shared" si="0"/>
        <v>13.571428571428571</v>
      </c>
    </row>
    <row r="22" spans="2:17" x14ac:dyDescent="0.25">
      <c r="B22" s="7">
        <f t="shared" si="1"/>
        <v>14</v>
      </c>
      <c r="C22" s="28" t="s">
        <v>52</v>
      </c>
      <c r="D22" s="50" t="s">
        <v>39</v>
      </c>
      <c r="E22" s="51"/>
      <c r="F22" s="51"/>
      <c r="G22" s="51"/>
      <c r="H22" s="51"/>
      <c r="I22" s="51"/>
      <c r="J22" s="4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4">
        <f t="shared" si="0"/>
        <v>0</v>
      </c>
    </row>
    <row r="23" spans="2:17" x14ac:dyDescent="0.25">
      <c r="B23" s="7">
        <f t="shared" si="1"/>
        <v>15</v>
      </c>
      <c r="C23" s="28" t="s">
        <v>57</v>
      </c>
      <c r="D23" s="47" t="s">
        <v>40</v>
      </c>
      <c r="E23" s="48"/>
      <c r="F23" s="48"/>
      <c r="G23" s="48"/>
      <c r="H23" s="48"/>
      <c r="I23" s="49"/>
      <c r="J23" s="4">
        <v>100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4">
        <f t="shared" si="0"/>
        <v>14.285714285714286</v>
      </c>
    </row>
    <row r="24" spans="2:17" x14ac:dyDescent="0.25">
      <c r="B24" s="7">
        <f t="shared" si="1"/>
        <v>16</v>
      </c>
      <c r="C24" s="28" t="s">
        <v>58</v>
      </c>
      <c r="D24" s="47" t="s">
        <v>41</v>
      </c>
      <c r="E24" s="48"/>
      <c r="F24" s="48"/>
      <c r="G24" s="48"/>
      <c r="H24" s="48"/>
      <c r="I24" s="49"/>
      <c r="J24" s="4">
        <v>70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14">
        <f t="shared" si="0"/>
        <v>10</v>
      </c>
    </row>
    <row r="25" spans="2:17" x14ac:dyDescent="0.25">
      <c r="B25" s="7">
        <f t="shared" si="1"/>
        <v>17</v>
      </c>
      <c r="C25" s="28" t="s">
        <v>59</v>
      </c>
      <c r="D25" s="47" t="s">
        <v>42</v>
      </c>
      <c r="E25" s="48"/>
      <c r="F25" s="48"/>
      <c r="G25" s="48"/>
      <c r="H25" s="48"/>
      <c r="I25" s="49"/>
      <c r="J25" s="4">
        <v>70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14">
        <f t="shared" si="0"/>
        <v>10</v>
      </c>
    </row>
    <row r="26" spans="2:17" x14ac:dyDescent="0.25">
      <c r="B26" s="7">
        <f t="shared" si="1"/>
        <v>18</v>
      </c>
      <c r="C26" s="28" t="s">
        <v>60</v>
      </c>
      <c r="D26" s="47" t="s">
        <v>43</v>
      </c>
      <c r="E26" s="48"/>
      <c r="F26" s="48"/>
      <c r="G26" s="48"/>
      <c r="H26" s="48"/>
      <c r="I26" s="49"/>
      <c r="J26" s="4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14">
        <f t="shared" si="0"/>
        <v>0</v>
      </c>
    </row>
    <row r="27" spans="2:17" x14ac:dyDescent="0.25">
      <c r="B27" s="7">
        <f t="shared" si="1"/>
        <v>19</v>
      </c>
      <c r="C27" s="7"/>
      <c r="D27" s="53"/>
      <c r="E27" s="53"/>
      <c r="F27" s="53"/>
      <c r="G27" s="53"/>
      <c r="H27" s="53"/>
      <c r="I27" s="53"/>
      <c r="J27" s="19"/>
      <c r="K27" s="4"/>
      <c r="L27" s="4"/>
      <c r="M27" s="4"/>
      <c r="N27" s="4"/>
      <c r="O27" s="4"/>
      <c r="P27" s="4"/>
      <c r="Q27" s="14">
        <f t="shared" si="0"/>
        <v>0</v>
      </c>
    </row>
    <row r="28" spans="2:17" x14ac:dyDescent="0.25">
      <c r="B28" s="7">
        <f t="shared" si="1"/>
        <v>20</v>
      </c>
      <c r="C28" s="7"/>
      <c r="D28" s="53"/>
      <c r="E28" s="53"/>
      <c r="F28" s="53"/>
      <c r="G28" s="53"/>
      <c r="H28" s="53"/>
      <c r="I28" s="53"/>
      <c r="J28" s="19"/>
      <c r="K28" s="4"/>
      <c r="L28" s="4"/>
      <c r="M28" s="4"/>
      <c r="N28" s="4"/>
      <c r="O28" s="4"/>
      <c r="P28" s="4"/>
      <c r="Q28" s="14">
        <f t="shared" si="0"/>
        <v>0</v>
      </c>
    </row>
    <row r="29" spans="2:17" x14ac:dyDescent="0.25">
      <c r="B29" s="7">
        <f t="shared" si="1"/>
        <v>21</v>
      </c>
      <c r="C29" s="7"/>
      <c r="D29" s="53"/>
      <c r="E29" s="53"/>
      <c r="F29" s="53"/>
      <c r="G29" s="53"/>
      <c r="H29" s="53"/>
      <c r="I29" s="53"/>
      <c r="J29" s="19"/>
      <c r="K29" s="4"/>
      <c r="L29" s="4"/>
      <c r="M29" s="4"/>
      <c r="N29" s="4"/>
      <c r="O29" s="4"/>
      <c r="P29" s="4"/>
      <c r="Q29" s="14">
        <f t="shared" si="0"/>
        <v>0</v>
      </c>
    </row>
    <row r="30" spans="2:17" x14ac:dyDescent="0.25">
      <c r="B30" s="7">
        <f t="shared" si="1"/>
        <v>22</v>
      </c>
      <c r="C30" s="7"/>
      <c r="D30" s="53"/>
      <c r="E30" s="53"/>
      <c r="F30" s="53"/>
      <c r="G30" s="53"/>
      <c r="H30" s="53"/>
      <c r="I30" s="53"/>
      <c r="J30" s="19"/>
      <c r="K30" s="4"/>
      <c r="L30" s="4"/>
      <c r="M30" s="4"/>
      <c r="N30" s="4"/>
      <c r="O30" s="4"/>
      <c r="P30" s="4"/>
      <c r="Q30" s="14">
        <f t="shared" si="0"/>
        <v>0</v>
      </c>
    </row>
    <row r="31" spans="2:17" x14ac:dyDescent="0.25">
      <c r="B31" s="7">
        <f t="shared" si="1"/>
        <v>23</v>
      </c>
      <c r="C31" s="7"/>
      <c r="D31" s="53"/>
      <c r="E31" s="53"/>
      <c r="F31" s="53"/>
      <c r="G31" s="53"/>
      <c r="H31" s="53"/>
      <c r="I31" s="53"/>
      <c r="J31" s="19"/>
      <c r="K31" s="4"/>
      <c r="L31" s="4"/>
      <c r="M31" s="4"/>
      <c r="N31" s="4"/>
      <c r="O31" s="4"/>
      <c r="P31" s="4"/>
      <c r="Q31" s="14">
        <f t="shared" si="0"/>
        <v>0</v>
      </c>
    </row>
    <row r="32" spans="2:17" x14ac:dyDescent="0.25">
      <c r="B32" s="7">
        <f t="shared" si="1"/>
        <v>24</v>
      </c>
      <c r="C32" s="7"/>
      <c r="D32" s="53"/>
      <c r="E32" s="53"/>
      <c r="F32" s="53"/>
      <c r="G32" s="53"/>
      <c r="H32" s="53"/>
      <c r="I32" s="53"/>
      <c r="J32" s="19"/>
      <c r="K32" s="4"/>
      <c r="L32" s="4"/>
      <c r="M32" s="4"/>
      <c r="N32" s="4"/>
      <c r="O32" s="4"/>
      <c r="P32" s="4"/>
      <c r="Q32" s="14">
        <f t="shared" si="0"/>
        <v>0</v>
      </c>
    </row>
    <row r="33" spans="2:17" x14ac:dyDescent="0.25">
      <c r="B33" s="7">
        <f t="shared" si="1"/>
        <v>25</v>
      </c>
      <c r="C33" s="7"/>
      <c r="D33" s="53"/>
      <c r="E33" s="53"/>
      <c r="F33" s="53"/>
      <c r="G33" s="53"/>
      <c r="H33" s="53"/>
      <c r="I33" s="53"/>
      <c r="J33" s="19"/>
      <c r="K33" s="4"/>
      <c r="L33" s="4"/>
      <c r="M33" s="4"/>
      <c r="N33" s="4"/>
      <c r="O33" s="4"/>
      <c r="P33" s="4"/>
      <c r="Q33" s="14">
        <f t="shared" si="0"/>
        <v>0</v>
      </c>
    </row>
    <row r="34" spans="2:17" x14ac:dyDescent="0.25">
      <c r="B34" s="7">
        <f t="shared" si="1"/>
        <v>26</v>
      </c>
      <c r="C34" s="7"/>
      <c r="D34" s="53"/>
      <c r="E34" s="53"/>
      <c r="F34" s="53"/>
      <c r="G34" s="53"/>
      <c r="H34" s="53"/>
      <c r="I34" s="53"/>
      <c r="J34" s="19"/>
      <c r="K34" s="4"/>
      <c r="L34" s="4"/>
      <c r="M34" s="4"/>
      <c r="N34" s="4"/>
      <c r="O34" s="4"/>
      <c r="P34" s="4"/>
      <c r="Q34" s="14">
        <f t="shared" si="0"/>
        <v>0</v>
      </c>
    </row>
    <row r="35" spans="2:17" x14ac:dyDescent="0.25">
      <c r="B35" s="7">
        <f t="shared" si="1"/>
        <v>27</v>
      </c>
      <c r="C35" s="7"/>
      <c r="D35" s="53"/>
      <c r="E35" s="53"/>
      <c r="F35" s="53"/>
      <c r="G35" s="53"/>
      <c r="H35" s="53"/>
      <c r="I35" s="53"/>
      <c r="J35" s="19"/>
      <c r="K35" s="4"/>
      <c r="L35" s="4"/>
      <c r="M35" s="4"/>
      <c r="N35" s="4"/>
      <c r="O35" s="4"/>
      <c r="P35" s="4"/>
      <c r="Q35" s="14">
        <f t="shared" si="0"/>
        <v>0</v>
      </c>
    </row>
    <row r="36" spans="2:17" x14ac:dyDescent="0.25">
      <c r="B36" s="7">
        <f t="shared" si="1"/>
        <v>28</v>
      </c>
      <c r="C36" s="7"/>
      <c r="D36" s="53"/>
      <c r="E36" s="53"/>
      <c r="F36" s="53"/>
      <c r="G36" s="53"/>
      <c r="H36" s="53"/>
      <c r="I36" s="53"/>
      <c r="J36" s="4"/>
      <c r="K36" s="4"/>
      <c r="L36" s="4"/>
      <c r="M36" s="4"/>
      <c r="N36" s="4"/>
      <c r="O36" s="4"/>
      <c r="P36" s="4"/>
      <c r="Q36" s="14">
        <f t="shared" si="0"/>
        <v>0</v>
      </c>
    </row>
    <row r="37" spans="2:17" x14ac:dyDescent="0.25">
      <c r="B37" s="7">
        <f t="shared" si="1"/>
        <v>29</v>
      </c>
      <c r="C37" s="7"/>
      <c r="D37" s="53"/>
      <c r="E37" s="53"/>
      <c r="F37" s="53"/>
      <c r="G37" s="53"/>
      <c r="H37" s="53"/>
      <c r="I37" s="53"/>
      <c r="J37" s="4"/>
      <c r="K37" s="4"/>
      <c r="L37" s="4"/>
      <c r="M37" s="4"/>
      <c r="N37" s="4"/>
      <c r="O37" s="4"/>
      <c r="P37" s="4"/>
      <c r="Q37" s="14">
        <f t="shared" si="0"/>
        <v>0</v>
      </c>
    </row>
    <row r="38" spans="2:17" x14ac:dyDescent="0.25">
      <c r="B38" s="7">
        <f t="shared" si="1"/>
        <v>30</v>
      </c>
      <c r="C38" s="7"/>
      <c r="D38" s="53"/>
      <c r="E38" s="53"/>
      <c r="F38" s="53"/>
      <c r="G38" s="53"/>
      <c r="H38" s="53"/>
      <c r="I38" s="53"/>
      <c r="J38" s="4"/>
      <c r="K38" s="4"/>
      <c r="L38" s="4"/>
      <c r="M38" s="4"/>
      <c r="N38" s="4"/>
      <c r="O38" s="4"/>
      <c r="P38" s="4"/>
      <c r="Q38" s="14">
        <f t="shared" si="0"/>
        <v>0</v>
      </c>
    </row>
    <row r="39" spans="2:17" x14ac:dyDescent="0.25">
      <c r="B39" s="7">
        <f t="shared" si="1"/>
        <v>31</v>
      </c>
      <c r="C39" s="7"/>
      <c r="D39" s="53"/>
      <c r="E39" s="53"/>
      <c r="F39" s="53"/>
      <c r="G39" s="53"/>
      <c r="H39" s="53"/>
      <c r="I39" s="53"/>
      <c r="J39" s="4"/>
      <c r="K39" s="4"/>
      <c r="L39" s="4"/>
      <c r="M39" s="4"/>
      <c r="N39" s="4"/>
      <c r="O39" s="4"/>
      <c r="P39" s="4"/>
      <c r="Q39" s="14">
        <f t="shared" si="0"/>
        <v>0</v>
      </c>
    </row>
    <row r="40" spans="2:17" x14ac:dyDescent="0.25">
      <c r="B40" s="7">
        <f t="shared" si="1"/>
        <v>32</v>
      </c>
      <c r="C40" s="7"/>
      <c r="D40" s="53"/>
      <c r="E40" s="53"/>
      <c r="F40" s="53"/>
      <c r="G40" s="53"/>
      <c r="H40" s="53"/>
      <c r="I40" s="53"/>
      <c r="J40" s="4"/>
      <c r="K40" s="4"/>
      <c r="L40" s="4"/>
      <c r="M40" s="4"/>
      <c r="N40" s="4"/>
      <c r="O40" s="4"/>
      <c r="P40" s="4"/>
      <c r="Q40" s="14">
        <f t="shared" si="0"/>
        <v>0</v>
      </c>
    </row>
    <row r="41" spans="2:17" x14ac:dyDescent="0.25">
      <c r="B41" s="7">
        <f t="shared" si="1"/>
        <v>33</v>
      </c>
      <c r="C41" s="7"/>
      <c r="D41" s="53"/>
      <c r="E41" s="53"/>
      <c r="F41" s="53"/>
      <c r="G41" s="53"/>
      <c r="H41" s="53"/>
      <c r="I41" s="53"/>
      <c r="J41" s="4"/>
      <c r="K41" s="4"/>
      <c r="L41" s="4"/>
      <c r="M41" s="4"/>
      <c r="N41" s="4"/>
      <c r="O41" s="4"/>
      <c r="P41" s="4"/>
      <c r="Q41" s="14">
        <f t="shared" si="0"/>
        <v>0</v>
      </c>
    </row>
    <row r="42" spans="2:17" x14ac:dyDescent="0.25">
      <c r="B42" s="7">
        <f t="shared" si="1"/>
        <v>34</v>
      </c>
      <c r="C42" s="7"/>
      <c r="D42" s="53"/>
      <c r="E42" s="53"/>
      <c r="F42" s="53"/>
      <c r="G42" s="53"/>
      <c r="H42" s="53"/>
      <c r="I42" s="53"/>
      <c r="J42" s="4"/>
      <c r="K42" s="4"/>
      <c r="L42" s="4"/>
      <c r="M42" s="4"/>
      <c r="N42" s="4"/>
      <c r="O42" s="4"/>
      <c r="P42" s="4"/>
      <c r="Q42" s="14">
        <f t="shared" si="0"/>
        <v>0</v>
      </c>
    </row>
    <row r="43" spans="2:17" x14ac:dyDescent="0.25">
      <c r="B43" s="7">
        <f t="shared" si="1"/>
        <v>35</v>
      </c>
      <c r="C43" s="7"/>
      <c r="D43" s="53"/>
      <c r="E43" s="53"/>
      <c r="F43" s="53"/>
      <c r="G43" s="53"/>
      <c r="H43" s="53"/>
      <c r="I43" s="53"/>
      <c r="J43" s="4"/>
      <c r="K43" s="4"/>
      <c r="L43" s="4"/>
      <c r="M43" s="4"/>
      <c r="N43" s="4"/>
      <c r="O43" s="4"/>
      <c r="P43" s="4"/>
      <c r="Q43" s="14">
        <f t="shared" si="0"/>
        <v>0</v>
      </c>
    </row>
    <row r="44" spans="2:17" x14ac:dyDescent="0.25">
      <c r="B44" s="7">
        <f t="shared" si="1"/>
        <v>36</v>
      </c>
      <c r="C44" s="7"/>
      <c r="D44" s="53"/>
      <c r="E44" s="53"/>
      <c r="F44" s="53"/>
      <c r="G44" s="53"/>
      <c r="H44" s="53"/>
      <c r="I44" s="53"/>
      <c r="J44" s="4"/>
      <c r="K44" s="4"/>
      <c r="L44" s="4"/>
      <c r="M44" s="4"/>
      <c r="N44" s="4"/>
      <c r="O44" s="4"/>
      <c r="P44" s="4"/>
      <c r="Q44" s="14">
        <f t="shared" si="0"/>
        <v>0</v>
      </c>
    </row>
    <row r="45" spans="2:17" x14ac:dyDescent="0.25">
      <c r="B45" s="7">
        <f t="shared" si="1"/>
        <v>37</v>
      </c>
      <c r="C45" s="9"/>
      <c r="D45" s="53"/>
      <c r="E45" s="53"/>
      <c r="F45" s="53"/>
      <c r="G45" s="53"/>
      <c r="H45" s="53"/>
      <c r="I45" s="53"/>
      <c r="J45" s="4"/>
      <c r="K45" s="4"/>
      <c r="L45" s="4"/>
      <c r="M45" s="4"/>
      <c r="N45" s="4"/>
      <c r="O45" s="4"/>
      <c r="P45" s="4"/>
      <c r="Q45" s="14">
        <f t="shared" si="0"/>
        <v>0</v>
      </c>
    </row>
    <row r="46" spans="2:17" x14ac:dyDescent="0.25">
      <c r="B46" s="7">
        <f t="shared" si="1"/>
        <v>38</v>
      </c>
      <c r="C46" s="9"/>
      <c r="D46" s="53"/>
      <c r="E46" s="53"/>
      <c r="F46" s="53"/>
      <c r="G46" s="53"/>
      <c r="H46" s="53"/>
      <c r="I46" s="53"/>
      <c r="J46" s="4"/>
      <c r="K46" s="4"/>
      <c r="L46" s="4"/>
      <c r="M46" s="4"/>
      <c r="N46" s="4"/>
      <c r="O46" s="4"/>
      <c r="P46" s="4"/>
      <c r="Q46" s="14">
        <f t="shared" si="0"/>
        <v>0</v>
      </c>
    </row>
    <row r="47" spans="2:17" x14ac:dyDescent="0.25">
      <c r="B47" s="7">
        <f t="shared" si="1"/>
        <v>39</v>
      </c>
      <c r="C47" s="9"/>
      <c r="D47" s="53"/>
      <c r="E47" s="53"/>
      <c r="F47" s="53"/>
      <c r="G47" s="53"/>
      <c r="H47" s="53"/>
      <c r="I47" s="53"/>
      <c r="J47" s="4"/>
      <c r="K47" s="4"/>
      <c r="L47" s="4"/>
      <c r="M47" s="4"/>
      <c r="N47" s="4"/>
      <c r="O47" s="4"/>
      <c r="P47" s="4"/>
      <c r="Q47" s="14">
        <f t="shared" si="0"/>
        <v>0</v>
      </c>
    </row>
    <row r="48" spans="2:17" x14ac:dyDescent="0.25">
      <c r="B48" s="7">
        <f t="shared" si="1"/>
        <v>40</v>
      </c>
      <c r="C48" s="9"/>
      <c r="D48" s="53"/>
      <c r="E48" s="53"/>
      <c r="F48" s="53"/>
      <c r="G48" s="53"/>
      <c r="H48" s="53"/>
      <c r="I48" s="53"/>
      <c r="J48" s="4"/>
      <c r="K48" s="4"/>
      <c r="L48" s="4"/>
      <c r="M48" s="4"/>
      <c r="N48" s="4"/>
      <c r="O48" s="4"/>
      <c r="P48" s="4"/>
      <c r="Q48" s="14">
        <f t="shared" si="0"/>
        <v>0</v>
      </c>
    </row>
    <row r="49" spans="2:17" x14ac:dyDescent="0.25">
      <c r="B49" s="8">
        <f t="shared" si="1"/>
        <v>41</v>
      </c>
      <c r="C49" s="9"/>
      <c r="D49" s="53"/>
      <c r="E49" s="53"/>
      <c r="F49" s="53"/>
      <c r="G49" s="53"/>
      <c r="H49" s="53"/>
      <c r="I49" s="53"/>
      <c r="J49" s="5"/>
      <c r="K49" s="5"/>
      <c r="L49" s="5"/>
      <c r="M49" s="5"/>
      <c r="N49" s="5"/>
      <c r="O49" s="5"/>
      <c r="P49" s="5"/>
      <c r="Q49" s="14">
        <f t="shared" ref="Q49:Q53" si="2">SUM(J49:P49)/7</f>
        <v>0</v>
      </c>
    </row>
    <row r="50" spans="2:17" x14ac:dyDescent="0.25">
      <c r="B50" s="8">
        <f t="shared" si="1"/>
        <v>42</v>
      </c>
      <c r="C50" s="9"/>
      <c r="D50" s="53"/>
      <c r="E50" s="53"/>
      <c r="F50" s="53"/>
      <c r="G50" s="53"/>
      <c r="H50" s="53"/>
      <c r="I50" s="53"/>
      <c r="J50" s="5"/>
      <c r="K50" s="5"/>
      <c r="L50" s="5"/>
      <c r="M50" s="5"/>
      <c r="N50" s="5"/>
      <c r="O50" s="5"/>
      <c r="P50" s="5"/>
      <c r="Q50" s="14">
        <f t="shared" si="2"/>
        <v>0</v>
      </c>
    </row>
    <row r="51" spans="2:17" x14ac:dyDescent="0.25">
      <c r="B51" s="8">
        <f t="shared" si="1"/>
        <v>43</v>
      </c>
      <c r="C51" s="9"/>
      <c r="D51" s="53"/>
      <c r="E51" s="53"/>
      <c r="F51" s="53"/>
      <c r="G51" s="53"/>
      <c r="H51" s="53"/>
      <c r="I51" s="53"/>
      <c r="J51" s="5"/>
      <c r="K51" s="5"/>
      <c r="L51" s="5"/>
      <c r="M51" s="5"/>
      <c r="N51" s="5"/>
      <c r="O51" s="5"/>
      <c r="P51" s="5"/>
      <c r="Q51" s="14">
        <f t="shared" si="2"/>
        <v>0</v>
      </c>
    </row>
    <row r="52" spans="2:17" x14ac:dyDescent="0.25">
      <c r="B52" s="16">
        <f t="shared" si="1"/>
        <v>44</v>
      </c>
      <c r="C52" s="9"/>
      <c r="D52" s="53"/>
      <c r="E52" s="53"/>
      <c r="F52" s="53"/>
      <c r="G52" s="53"/>
      <c r="H52" s="53"/>
      <c r="I52" s="53"/>
      <c r="J52" s="15"/>
      <c r="K52" s="15"/>
      <c r="L52" s="15"/>
      <c r="M52" s="15"/>
      <c r="N52" s="15"/>
      <c r="O52" s="15"/>
      <c r="P52" s="15"/>
      <c r="Q52" s="14">
        <f t="shared" si="2"/>
        <v>0</v>
      </c>
    </row>
    <row r="53" spans="2:17" x14ac:dyDescent="0.25">
      <c r="B53" s="16">
        <f t="shared" si="1"/>
        <v>45</v>
      </c>
      <c r="C53" s="22"/>
      <c r="D53" s="54"/>
      <c r="E53" s="55"/>
      <c r="F53" s="55"/>
      <c r="G53" s="55"/>
      <c r="H53" s="55"/>
      <c r="I53" s="56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2"/>
      <c r="D54" s="32"/>
      <c r="E54" s="10"/>
      <c r="H54" s="36" t="s">
        <v>19</v>
      </c>
      <c r="I54" s="36"/>
      <c r="J54" s="23">
        <f>COUNTIF(J9:J53,"&gt;=70")</f>
        <v>13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2"/>
      <c r="D55" s="32"/>
      <c r="E55" s="11"/>
      <c r="H55" s="37" t="s">
        <v>20</v>
      </c>
      <c r="I55" s="37"/>
      <c r="J55" s="24">
        <f>COUNTIF(J9:J53,"&lt;70")</f>
        <v>5</v>
      </c>
      <c r="K55" s="24">
        <f t="shared" ref="K55:Q55" si="5">COUNTIF(K9:K53,"&lt;70")</f>
        <v>18</v>
      </c>
      <c r="L55" s="24">
        <f t="shared" si="5"/>
        <v>18</v>
      </c>
      <c r="M55" s="24">
        <f t="shared" si="5"/>
        <v>18</v>
      </c>
      <c r="N55" s="24">
        <f t="shared" si="5"/>
        <v>18</v>
      </c>
      <c r="O55" s="24">
        <f t="shared" si="5"/>
        <v>18</v>
      </c>
      <c r="P55" s="24">
        <f t="shared" si="5"/>
        <v>18</v>
      </c>
      <c r="Q55" s="24">
        <f t="shared" si="5"/>
        <v>45</v>
      </c>
    </row>
    <row r="56" spans="2:17" x14ac:dyDescent="0.25">
      <c r="C56" s="32"/>
      <c r="D56" s="32"/>
      <c r="E56" s="32"/>
      <c r="H56" s="37" t="s">
        <v>21</v>
      </c>
      <c r="I56" s="37"/>
      <c r="J56" s="24">
        <f>COUNT(J9:J53)</f>
        <v>18</v>
      </c>
      <c r="K56" s="24">
        <f t="shared" ref="K56:Q56" si="6">COUNT(K9:K53)</f>
        <v>18</v>
      </c>
      <c r="L56" s="24">
        <f t="shared" si="6"/>
        <v>18</v>
      </c>
      <c r="M56" s="24">
        <f t="shared" si="6"/>
        <v>18</v>
      </c>
      <c r="N56" s="24">
        <f t="shared" si="6"/>
        <v>18</v>
      </c>
      <c r="O56" s="24">
        <f t="shared" si="6"/>
        <v>18</v>
      </c>
      <c r="P56" s="24">
        <f t="shared" si="6"/>
        <v>18</v>
      </c>
      <c r="Q56" s="24">
        <f t="shared" si="6"/>
        <v>45</v>
      </c>
    </row>
    <row r="57" spans="2:17" x14ac:dyDescent="0.25">
      <c r="C57" s="32"/>
      <c r="D57" s="32"/>
      <c r="E57" s="10"/>
      <c r="F57" s="12"/>
      <c r="H57" s="38" t="s">
        <v>16</v>
      </c>
      <c r="I57" s="38"/>
      <c r="J57" s="25">
        <f>J54/J56</f>
        <v>0.72222222222222221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2"/>
      <c r="D58" s="32"/>
      <c r="E58" s="10"/>
      <c r="F58" s="12"/>
      <c r="H58" s="38" t="s">
        <v>17</v>
      </c>
      <c r="I58" s="38"/>
      <c r="J58" s="25">
        <f>J55/J56</f>
        <v>0.27777777777777779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2"/>
      <c r="D59" s="32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39"/>
      <c r="K61" s="39"/>
      <c r="L61" s="39"/>
      <c r="M61" s="39"/>
      <c r="N61" s="39"/>
      <c r="O61" s="39"/>
      <c r="P61" s="39"/>
    </row>
    <row r="62" spans="2:17" x14ac:dyDescent="0.25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4" zoomScaleNormal="84" workbookViewId="0">
      <selection activeCell="U3" sqref="U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</row>
    <row r="3" spans="2:18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20"/>
      <c r="R3" s="20"/>
    </row>
    <row r="4" spans="2:18" x14ac:dyDescent="0.25">
      <c r="C4" t="s">
        <v>0</v>
      </c>
      <c r="D4" s="40" t="s">
        <v>168</v>
      </c>
      <c r="E4" s="40"/>
      <c r="F4" s="40"/>
      <c r="G4" s="40"/>
      <c r="I4" t="s">
        <v>1</v>
      </c>
      <c r="J4" s="41" t="s">
        <v>169</v>
      </c>
      <c r="K4" s="41"/>
      <c r="M4" t="s">
        <v>2</v>
      </c>
      <c r="N4" s="42">
        <v>45007</v>
      </c>
      <c r="O4" s="42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1" t="s">
        <v>172</v>
      </c>
      <c r="E6" s="41"/>
      <c r="F6" s="41"/>
      <c r="G6" s="41"/>
      <c r="I6" s="33" t="s">
        <v>22</v>
      </c>
      <c r="J6" s="33"/>
      <c r="K6" s="34" t="s">
        <v>170</v>
      </c>
      <c r="L6" s="34"/>
      <c r="M6" s="34"/>
      <c r="N6" s="34"/>
      <c r="O6" s="34"/>
      <c r="P6" s="3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28" t="s">
        <v>77</v>
      </c>
      <c r="D9" s="60" t="s">
        <v>61</v>
      </c>
      <c r="E9" s="61"/>
      <c r="F9" s="61"/>
      <c r="G9" s="61"/>
      <c r="H9" s="61"/>
      <c r="I9" s="62"/>
      <c r="J9" s="19">
        <v>95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13.571428571428571</v>
      </c>
    </row>
    <row r="10" spans="2:18" x14ac:dyDescent="0.25">
      <c r="B10" s="18">
        <f>B9+1</f>
        <v>2</v>
      </c>
      <c r="C10" s="28" t="s">
        <v>78</v>
      </c>
      <c r="D10" s="57" t="s">
        <v>62</v>
      </c>
      <c r="E10" s="58"/>
      <c r="F10" s="58"/>
      <c r="G10" s="58"/>
      <c r="H10" s="58"/>
      <c r="I10" s="59"/>
      <c r="J10" s="19">
        <v>70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10</v>
      </c>
    </row>
    <row r="11" spans="2:18" x14ac:dyDescent="0.25">
      <c r="B11" s="18">
        <f t="shared" ref="B11:B53" si="1">B10+1</f>
        <v>3</v>
      </c>
      <c r="C11" s="28" t="s">
        <v>79</v>
      </c>
      <c r="D11" s="57" t="s">
        <v>63</v>
      </c>
      <c r="E11" s="58"/>
      <c r="F11" s="58"/>
      <c r="G11" s="58"/>
      <c r="H11" s="58"/>
      <c r="I11" s="59"/>
      <c r="J11" s="19">
        <v>75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10.714285714285714</v>
      </c>
    </row>
    <row r="12" spans="2:18" x14ac:dyDescent="0.25">
      <c r="B12" s="18">
        <f t="shared" si="1"/>
        <v>4</v>
      </c>
      <c r="C12" s="28" t="s">
        <v>80</v>
      </c>
      <c r="D12" s="57" t="s">
        <v>64</v>
      </c>
      <c r="E12" s="58"/>
      <c r="F12" s="58"/>
      <c r="G12" s="58"/>
      <c r="H12" s="58"/>
      <c r="I12" s="59"/>
      <c r="J12" s="19">
        <v>100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14.285714285714286</v>
      </c>
    </row>
    <row r="13" spans="2:18" x14ac:dyDescent="0.25">
      <c r="B13" s="18">
        <f t="shared" si="1"/>
        <v>5</v>
      </c>
      <c r="C13" s="28" t="s">
        <v>83</v>
      </c>
      <c r="D13" s="57" t="s">
        <v>65</v>
      </c>
      <c r="E13" s="58"/>
      <c r="F13" s="58"/>
      <c r="G13" s="58"/>
      <c r="H13" s="58"/>
      <c r="I13" s="59"/>
      <c r="J13" s="19">
        <v>95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13.571428571428571</v>
      </c>
    </row>
    <row r="14" spans="2:18" x14ac:dyDescent="0.25">
      <c r="B14" s="18">
        <f t="shared" si="1"/>
        <v>6</v>
      </c>
      <c r="C14" s="28" t="s">
        <v>81</v>
      </c>
      <c r="D14" s="63" t="s">
        <v>66</v>
      </c>
      <c r="E14" s="64"/>
      <c r="F14" s="64"/>
      <c r="G14" s="64"/>
      <c r="H14" s="64"/>
      <c r="I14" s="65"/>
      <c r="J14" s="19">
        <v>70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10</v>
      </c>
    </row>
    <row r="15" spans="2:18" x14ac:dyDescent="0.25">
      <c r="B15" s="18">
        <f t="shared" si="1"/>
        <v>7</v>
      </c>
      <c r="C15" s="18" t="s">
        <v>82</v>
      </c>
      <c r="D15" s="60" t="s">
        <v>67</v>
      </c>
      <c r="E15" s="61"/>
      <c r="F15" s="61"/>
      <c r="G15" s="61"/>
      <c r="H15" s="61"/>
      <c r="I15" s="62"/>
      <c r="J15" s="19">
        <v>80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11.428571428571429</v>
      </c>
    </row>
    <row r="16" spans="2:18" x14ac:dyDescent="0.25">
      <c r="B16" s="18">
        <f t="shared" si="1"/>
        <v>8</v>
      </c>
      <c r="C16" s="28" t="s">
        <v>84</v>
      </c>
      <c r="D16" s="57" t="s">
        <v>68</v>
      </c>
      <c r="E16" s="58"/>
      <c r="F16" s="58"/>
      <c r="G16" s="58"/>
      <c r="H16" s="58"/>
      <c r="I16" s="59"/>
      <c r="J16" s="19">
        <v>78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11.142857142857142</v>
      </c>
    </row>
    <row r="17" spans="2:17" x14ac:dyDescent="0.25">
      <c r="B17" s="18">
        <f t="shared" si="1"/>
        <v>9</v>
      </c>
      <c r="C17" s="28" t="s">
        <v>85</v>
      </c>
      <c r="D17" s="57" t="s">
        <v>69</v>
      </c>
      <c r="E17" s="58"/>
      <c r="F17" s="58"/>
      <c r="G17" s="58"/>
      <c r="H17" s="58"/>
      <c r="I17" s="59"/>
      <c r="J17" s="19">
        <v>85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12.142857142857142</v>
      </c>
    </row>
    <row r="18" spans="2:17" x14ac:dyDescent="0.25">
      <c r="B18" s="18">
        <f t="shared" si="1"/>
        <v>10</v>
      </c>
      <c r="C18" s="28" t="s">
        <v>86</v>
      </c>
      <c r="D18" s="57" t="s">
        <v>70</v>
      </c>
      <c r="E18" s="58"/>
      <c r="F18" s="58"/>
      <c r="G18" s="58"/>
      <c r="H18" s="58"/>
      <c r="I18" s="59"/>
      <c r="J18" s="19">
        <v>80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11.428571428571429</v>
      </c>
    </row>
    <row r="19" spans="2:17" x14ac:dyDescent="0.25">
      <c r="B19" s="18">
        <f t="shared" si="1"/>
        <v>11</v>
      </c>
      <c r="C19" s="28" t="s">
        <v>87</v>
      </c>
      <c r="D19" s="57" t="s">
        <v>71</v>
      </c>
      <c r="E19" s="58"/>
      <c r="F19" s="58"/>
      <c r="G19" s="58"/>
      <c r="H19" s="58"/>
      <c r="I19" s="59"/>
      <c r="J19" s="19">
        <v>90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12.857142857142858</v>
      </c>
    </row>
    <row r="20" spans="2:17" x14ac:dyDescent="0.25">
      <c r="B20" s="18">
        <f t="shared" si="1"/>
        <v>12</v>
      </c>
      <c r="C20" s="28" t="s">
        <v>88</v>
      </c>
      <c r="D20" s="51" t="s">
        <v>72</v>
      </c>
      <c r="E20" s="51"/>
      <c r="F20" s="51"/>
      <c r="G20" s="51"/>
      <c r="H20" s="51"/>
      <c r="I20" s="51"/>
      <c r="J20" s="19">
        <v>70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10</v>
      </c>
    </row>
    <row r="21" spans="2:17" x14ac:dyDescent="0.25">
      <c r="B21" s="18">
        <f t="shared" si="1"/>
        <v>13</v>
      </c>
      <c r="C21" s="28" t="s">
        <v>89</v>
      </c>
      <c r="D21" s="57" t="s">
        <v>73</v>
      </c>
      <c r="E21" s="58"/>
      <c r="F21" s="58"/>
      <c r="G21" s="58"/>
      <c r="H21" s="58"/>
      <c r="I21" s="59"/>
      <c r="J21" s="19">
        <v>70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10</v>
      </c>
    </row>
    <row r="22" spans="2:17" x14ac:dyDescent="0.25">
      <c r="B22" s="18">
        <f t="shared" si="1"/>
        <v>14</v>
      </c>
      <c r="C22" s="28" t="s">
        <v>90</v>
      </c>
      <c r="D22" s="57" t="s">
        <v>74</v>
      </c>
      <c r="E22" s="58"/>
      <c r="F22" s="58"/>
      <c r="G22" s="58"/>
      <c r="H22" s="58"/>
      <c r="I22" s="59"/>
      <c r="J22" s="19">
        <v>95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13.571428571428571</v>
      </c>
    </row>
    <row r="23" spans="2:17" x14ac:dyDescent="0.25">
      <c r="B23" s="18">
        <f t="shared" si="1"/>
        <v>15</v>
      </c>
      <c r="C23" s="28" t="s">
        <v>91</v>
      </c>
      <c r="D23" s="57" t="s">
        <v>75</v>
      </c>
      <c r="E23" s="58"/>
      <c r="F23" s="58"/>
      <c r="G23" s="58"/>
      <c r="H23" s="58"/>
      <c r="I23" s="59"/>
      <c r="J23" s="19">
        <v>100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14.285714285714286</v>
      </c>
    </row>
    <row r="24" spans="2:17" x14ac:dyDescent="0.25">
      <c r="B24" s="18">
        <f t="shared" si="1"/>
        <v>16</v>
      </c>
      <c r="C24" s="28" t="s">
        <v>92</v>
      </c>
      <c r="D24" s="57" t="s">
        <v>76</v>
      </c>
      <c r="E24" s="58"/>
      <c r="F24" s="58"/>
      <c r="G24" s="58"/>
      <c r="H24" s="58"/>
      <c r="I24" s="59"/>
      <c r="J24" s="19">
        <v>80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11.428571428571429</v>
      </c>
    </row>
    <row r="25" spans="2:17" x14ac:dyDescent="0.25">
      <c r="B25" s="18">
        <f t="shared" si="1"/>
        <v>17</v>
      </c>
      <c r="C25" s="18"/>
      <c r="D25" s="53"/>
      <c r="E25" s="53"/>
      <c r="F25" s="53"/>
      <c r="G25" s="53"/>
      <c r="H25" s="53"/>
      <c r="I25" s="53"/>
      <c r="J25" s="19"/>
      <c r="K25" s="19"/>
      <c r="L25" s="19"/>
      <c r="M25" s="19"/>
      <c r="N25" s="19"/>
      <c r="O25" s="19"/>
      <c r="P25" s="19"/>
      <c r="Q25" s="14">
        <f t="shared" si="0"/>
        <v>0</v>
      </c>
    </row>
    <row r="26" spans="2:17" x14ac:dyDescent="0.25">
      <c r="B26" s="18">
        <f t="shared" si="1"/>
        <v>18</v>
      </c>
      <c r="C26" s="18"/>
      <c r="D26" s="53"/>
      <c r="E26" s="53"/>
      <c r="F26" s="53"/>
      <c r="G26" s="53"/>
      <c r="H26" s="53"/>
      <c r="I26" s="53"/>
      <c r="J26" s="19"/>
      <c r="K26" s="19"/>
      <c r="L26" s="19"/>
      <c r="M26" s="19"/>
      <c r="N26" s="19"/>
      <c r="O26" s="19"/>
      <c r="P26" s="19"/>
      <c r="Q26" s="14">
        <f t="shared" si="0"/>
        <v>0</v>
      </c>
    </row>
    <row r="27" spans="2:17" x14ac:dyDescent="0.25">
      <c r="B27" s="18">
        <f t="shared" si="1"/>
        <v>19</v>
      </c>
      <c r="C27" s="18"/>
      <c r="D27" s="53"/>
      <c r="E27" s="53"/>
      <c r="F27" s="53"/>
      <c r="G27" s="53"/>
      <c r="H27" s="53"/>
      <c r="I27" s="53"/>
      <c r="J27" s="19"/>
      <c r="K27" s="19"/>
      <c r="L27" s="19"/>
      <c r="M27" s="19"/>
      <c r="N27" s="19"/>
      <c r="O27" s="19"/>
      <c r="P27" s="19"/>
      <c r="Q27" s="14">
        <f t="shared" si="0"/>
        <v>0</v>
      </c>
    </row>
    <row r="28" spans="2:17" x14ac:dyDescent="0.25">
      <c r="B28" s="18">
        <f t="shared" si="1"/>
        <v>20</v>
      </c>
      <c r="C28" s="18"/>
      <c r="D28" s="53"/>
      <c r="E28" s="53"/>
      <c r="F28" s="53"/>
      <c r="G28" s="53"/>
      <c r="H28" s="53"/>
      <c r="I28" s="53"/>
      <c r="J28" s="19"/>
      <c r="K28" s="19"/>
      <c r="L28" s="19"/>
      <c r="M28" s="19"/>
      <c r="N28" s="19"/>
      <c r="O28" s="19"/>
      <c r="P28" s="19"/>
      <c r="Q28" s="14">
        <f t="shared" si="0"/>
        <v>0</v>
      </c>
    </row>
    <row r="29" spans="2:17" x14ac:dyDescent="0.25">
      <c r="B29" s="18">
        <f t="shared" si="1"/>
        <v>21</v>
      </c>
      <c r="C29" s="18"/>
      <c r="D29" s="53"/>
      <c r="E29" s="53"/>
      <c r="F29" s="53"/>
      <c r="G29" s="53"/>
      <c r="H29" s="53"/>
      <c r="I29" s="53"/>
      <c r="J29" s="19"/>
      <c r="K29" s="19"/>
      <c r="L29" s="19"/>
      <c r="M29" s="19"/>
      <c r="N29" s="19"/>
      <c r="O29" s="19"/>
      <c r="P29" s="19"/>
      <c r="Q29" s="14">
        <f t="shared" si="0"/>
        <v>0</v>
      </c>
    </row>
    <row r="30" spans="2:17" x14ac:dyDescent="0.25">
      <c r="B30" s="18">
        <f t="shared" si="1"/>
        <v>22</v>
      </c>
      <c r="C30" s="18"/>
      <c r="D30" s="53"/>
      <c r="E30" s="53"/>
      <c r="F30" s="53"/>
      <c r="G30" s="53"/>
      <c r="H30" s="53"/>
      <c r="I30" s="53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 x14ac:dyDescent="0.25">
      <c r="B31" s="18">
        <f t="shared" si="1"/>
        <v>23</v>
      </c>
      <c r="C31" s="18"/>
      <c r="D31" s="53"/>
      <c r="E31" s="53"/>
      <c r="F31" s="53"/>
      <c r="G31" s="53"/>
      <c r="H31" s="53"/>
      <c r="I31" s="53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53"/>
      <c r="E32" s="53"/>
      <c r="F32" s="53"/>
      <c r="G32" s="53"/>
      <c r="H32" s="53"/>
      <c r="I32" s="53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53"/>
      <c r="E33" s="53"/>
      <c r="F33" s="53"/>
      <c r="G33" s="53"/>
      <c r="H33" s="53"/>
      <c r="I33" s="53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53"/>
      <c r="E34" s="53"/>
      <c r="F34" s="53"/>
      <c r="G34" s="53"/>
      <c r="H34" s="53"/>
      <c r="I34" s="53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53"/>
      <c r="E35" s="53"/>
      <c r="F35" s="53"/>
      <c r="G35" s="53"/>
      <c r="H35" s="53"/>
      <c r="I35" s="53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53"/>
      <c r="E36" s="53"/>
      <c r="F36" s="53"/>
      <c r="G36" s="53"/>
      <c r="H36" s="53"/>
      <c r="I36" s="53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53"/>
      <c r="E37" s="53"/>
      <c r="F37" s="53"/>
      <c r="G37" s="53"/>
      <c r="H37" s="53"/>
      <c r="I37" s="53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53"/>
      <c r="E38" s="53"/>
      <c r="F38" s="53"/>
      <c r="G38" s="53"/>
      <c r="H38" s="53"/>
      <c r="I38" s="53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53"/>
      <c r="E39" s="53"/>
      <c r="F39" s="53"/>
      <c r="G39" s="53"/>
      <c r="H39" s="53"/>
      <c r="I39" s="53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53"/>
      <c r="E40" s="53"/>
      <c r="F40" s="53"/>
      <c r="G40" s="53"/>
      <c r="H40" s="53"/>
      <c r="I40" s="53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53"/>
      <c r="E41" s="53"/>
      <c r="F41" s="53"/>
      <c r="G41" s="53"/>
      <c r="H41" s="53"/>
      <c r="I41" s="53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53"/>
      <c r="E42" s="53"/>
      <c r="F42" s="53"/>
      <c r="G42" s="53"/>
      <c r="H42" s="53"/>
      <c r="I42" s="53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53"/>
      <c r="E43" s="53"/>
      <c r="F43" s="53"/>
      <c r="G43" s="53"/>
      <c r="H43" s="53"/>
      <c r="I43" s="53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53"/>
      <c r="E44" s="53"/>
      <c r="F44" s="53"/>
      <c r="G44" s="53"/>
      <c r="H44" s="53"/>
      <c r="I44" s="53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53"/>
      <c r="E45" s="53"/>
      <c r="F45" s="53"/>
      <c r="G45" s="53"/>
      <c r="H45" s="53"/>
      <c r="I45" s="53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53"/>
      <c r="E46" s="53"/>
      <c r="F46" s="53"/>
      <c r="G46" s="53"/>
      <c r="H46" s="53"/>
      <c r="I46" s="53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53"/>
      <c r="E47" s="53"/>
      <c r="F47" s="53"/>
      <c r="G47" s="53"/>
      <c r="H47" s="53"/>
      <c r="I47" s="53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53"/>
      <c r="E48" s="53"/>
      <c r="F48" s="53"/>
      <c r="G48" s="53"/>
      <c r="H48" s="53"/>
      <c r="I48" s="53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53"/>
      <c r="E49" s="53"/>
      <c r="F49" s="53"/>
      <c r="G49" s="53"/>
      <c r="H49" s="53"/>
      <c r="I49" s="53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53"/>
      <c r="E50" s="53"/>
      <c r="F50" s="53"/>
      <c r="G50" s="53"/>
      <c r="H50" s="53"/>
      <c r="I50" s="53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53"/>
      <c r="E51" s="53"/>
      <c r="F51" s="53"/>
      <c r="G51" s="53"/>
      <c r="H51" s="53"/>
      <c r="I51" s="53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53"/>
      <c r="E52" s="53"/>
      <c r="F52" s="53"/>
      <c r="G52" s="53"/>
      <c r="H52" s="53"/>
      <c r="I52" s="53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54"/>
      <c r="E53" s="55"/>
      <c r="F53" s="55"/>
      <c r="G53" s="55"/>
      <c r="H53" s="55"/>
      <c r="I53" s="56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2"/>
      <c r="D54" s="32"/>
      <c r="E54" s="17"/>
      <c r="H54" s="36" t="s">
        <v>19</v>
      </c>
      <c r="I54" s="36"/>
      <c r="J54" s="23">
        <f>COUNTIF(J9:J53,"&gt;=70")</f>
        <v>16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2"/>
      <c r="D55" s="32"/>
      <c r="E55" s="21"/>
      <c r="H55" s="37" t="s">
        <v>20</v>
      </c>
      <c r="I55" s="37"/>
      <c r="J55" s="24">
        <f>COUNTIF(J9:J53,"&lt;70")</f>
        <v>0</v>
      </c>
      <c r="K55" s="24">
        <f t="shared" ref="K55:Q55" si="5">COUNTIF(K9:K53,"&lt;70")</f>
        <v>16</v>
      </c>
      <c r="L55" s="24">
        <f t="shared" si="5"/>
        <v>16</v>
      </c>
      <c r="M55" s="24">
        <f t="shared" si="5"/>
        <v>16</v>
      </c>
      <c r="N55" s="24">
        <f t="shared" si="5"/>
        <v>16</v>
      </c>
      <c r="O55" s="24">
        <f t="shared" si="5"/>
        <v>16</v>
      </c>
      <c r="P55" s="24">
        <f t="shared" si="5"/>
        <v>16</v>
      </c>
      <c r="Q55" s="24">
        <f t="shared" si="5"/>
        <v>45</v>
      </c>
    </row>
    <row r="56" spans="2:17" x14ac:dyDescent="0.25">
      <c r="C56" s="32"/>
      <c r="D56" s="32"/>
      <c r="E56" s="32"/>
      <c r="H56" s="37" t="s">
        <v>21</v>
      </c>
      <c r="I56" s="37"/>
      <c r="J56" s="24">
        <f>COUNT(J9:J53)</f>
        <v>16</v>
      </c>
      <c r="K56" s="24">
        <f t="shared" ref="K56:Q56" si="6">COUNT(K9:K53)</f>
        <v>16</v>
      </c>
      <c r="L56" s="24">
        <f t="shared" si="6"/>
        <v>16</v>
      </c>
      <c r="M56" s="24">
        <f t="shared" si="6"/>
        <v>16</v>
      </c>
      <c r="N56" s="24">
        <f t="shared" si="6"/>
        <v>16</v>
      </c>
      <c r="O56" s="24">
        <f t="shared" si="6"/>
        <v>16</v>
      </c>
      <c r="P56" s="24">
        <f t="shared" si="6"/>
        <v>16</v>
      </c>
      <c r="Q56" s="24">
        <f t="shared" si="6"/>
        <v>45</v>
      </c>
    </row>
    <row r="57" spans="2:17" x14ac:dyDescent="0.25">
      <c r="C57" s="32"/>
      <c r="D57" s="32"/>
      <c r="E57" s="17"/>
      <c r="F57" s="12"/>
      <c r="H57" s="38" t="s">
        <v>16</v>
      </c>
      <c r="I57" s="38"/>
      <c r="J57" s="25">
        <f>J54/J56</f>
        <v>1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2"/>
      <c r="D58" s="32"/>
      <c r="E58" s="17"/>
      <c r="F58" s="12"/>
      <c r="H58" s="38" t="s">
        <v>17</v>
      </c>
      <c r="I58" s="38"/>
      <c r="J58" s="25">
        <f>J55/J56</f>
        <v>0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2"/>
      <c r="D59" s="32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39"/>
      <c r="K61" s="39"/>
      <c r="L61" s="39"/>
      <c r="M61" s="39"/>
      <c r="N61" s="39"/>
      <c r="O61" s="39"/>
      <c r="P61" s="39"/>
    </row>
    <row r="62" spans="2:17" x14ac:dyDescent="0.25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zoomScale="84" zoomScaleNormal="84" workbookViewId="0">
      <selection activeCell="T12" sqref="T1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</row>
    <row r="3" spans="2:18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20"/>
      <c r="R3" s="20"/>
    </row>
    <row r="4" spans="2:18" x14ac:dyDescent="0.25">
      <c r="C4" t="s">
        <v>0</v>
      </c>
      <c r="D4" s="40" t="s">
        <v>167</v>
      </c>
      <c r="E4" s="40"/>
      <c r="F4" s="40"/>
      <c r="G4" s="40"/>
      <c r="I4" t="s">
        <v>1</v>
      </c>
      <c r="J4" s="41" t="s">
        <v>165</v>
      </c>
      <c r="K4" s="41"/>
      <c r="M4" t="s">
        <v>2</v>
      </c>
      <c r="N4" s="42">
        <v>45007</v>
      </c>
      <c r="O4" s="42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1" t="s">
        <v>174</v>
      </c>
      <c r="E6" s="41"/>
      <c r="F6" s="41"/>
      <c r="G6" s="41"/>
      <c r="I6" s="33" t="s">
        <v>22</v>
      </c>
      <c r="J6" s="33"/>
      <c r="K6" s="34" t="s">
        <v>166</v>
      </c>
      <c r="L6" s="34"/>
      <c r="M6" s="34"/>
      <c r="N6" s="34"/>
      <c r="O6" s="34"/>
      <c r="P6" s="3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29" t="s">
        <v>129</v>
      </c>
      <c r="D9" s="44" t="s">
        <v>93</v>
      </c>
      <c r="E9" s="45"/>
      <c r="F9" s="45"/>
      <c r="G9" s="45"/>
      <c r="H9" s="45"/>
      <c r="I9" s="46"/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0</v>
      </c>
    </row>
    <row r="10" spans="2:18" ht="15.75" x14ac:dyDescent="0.25">
      <c r="B10" s="18">
        <f>B9+1</f>
        <v>2</v>
      </c>
      <c r="C10" s="29" t="s">
        <v>130</v>
      </c>
      <c r="D10" s="66" t="s">
        <v>94</v>
      </c>
      <c r="E10" s="67"/>
      <c r="F10" s="67"/>
      <c r="G10" s="67"/>
      <c r="H10" s="67"/>
      <c r="I10" s="68"/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0</v>
      </c>
    </row>
    <row r="11" spans="2:18" ht="15.75" x14ac:dyDescent="0.25">
      <c r="B11" s="18">
        <f t="shared" ref="B11:B53" si="1">B10+1</f>
        <v>3</v>
      </c>
      <c r="C11" s="29" t="s">
        <v>131</v>
      </c>
      <c r="D11" s="66" t="s">
        <v>95</v>
      </c>
      <c r="E11" s="67"/>
      <c r="F11" s="67"/>
      <c r="G11" s="67"/>
      <c r="H11" s="67"/>
      <c r="I11" s="68"/>
      <c r="J11" s="19">
        <v>70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10</v>
      </c>
    </row>
    <row r="12" spans="2:18" x14ac:dyDescent="0.25">
      <c r="B12" s="18">
        <f t="shared" si="1"/>
        <v>4</v>
      </c>
      <c r="C12" s="29" t="s">
        <v>132</v>
      </c>
      <c r="D12" s="50" t="s">
        <v>99</v>
      </c>
      <c r="E12" s="51"/>
      <c r="F12" s="51"/>
      <c r="G12" s="51"/>
      <c r="H12" s="51"/>
      <c r="I12" s="51"/>
      <c r="J12" s="19">
        <v>70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10</v>
      </c>
    </row>
    <row r="13" spans="2:18" ht="15.75" x14ac:dyDescent="0.25">
      <c r="B13" s="18">
        <f t="shared" si="1"/>
        <v>5</v>
      </c>
      <c r="C13" s="29" t="s">
        <v>133</v>
      </c>
      <c r="D13" s="66" t="s">
        <v>96</v>
      </c>
      <c r="E13" s="67"/>
      <c r="F13" s="67"/>
      <c r="G13" s="67"/>
      <c r="H13" s="67"/>
      <c r="I13" s="68"/>
      <c r="J13" s="19">
        <v>70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10</v>
      </c>
    </row>
    <row r="14" spans="2:18" ht="15.75" x14ac:dyDescent="0.25">
      <c r="B14" s="18">
        <f t="shared" si="1"/>
        <v>6</v>
      </c>
      <c r="C14" s="29" t="s">
        <v>134</v>
      </c>
      <c r="D14" s="66" t="s">
        <v>97</v>
      </c>
      <c r="E14" s="67"/>
      <c r="F14" s="67"/>
      <c r="G14" s="67"/>
      <c r="H14" s="67"/>
      <c r="I14" s="68"/>
      <c r="J14" s="19">
        <v>70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10</v>
      </c>
    </row>
    <row r="15" spans="2:18" ht="15.75" x14ac:dyDescent="0.25">
      <c r="B15" s="18">
        <f t="shared" si="1"/>
        <v>7</v>
      </c>
      <c r="C15" s="29" t="s">
        <v>135</v>
      </c>
      <c r="D15" s="66" t="s">
        <v>98</v>
      </c>
      <c r="E15" s="67"/>
      <c r="F15" s="67"/>
      <c r="G15" s="67"/>
      <c r="H15" s="67"/>
      <c r="I15" s="68"/>
      <c r="J15" s="19">
        <v>85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12.142857142857142</v>
      </c>
    </row>
    <row r="16" spans="2:18" ht="15.75" x14ac:dyDescent="0.25">
      <c r="B16" s="18">
        <f t="shared" si="1"/>
        <v>8</v>
      </c>
      <c r="C16" s="29" t="s">
        <v>136</v>
      </c>
      <c r="D16" s="66" t="s">
        <v>100</v>
      </c>
      <c r="E16" s="67"/>
      <c r="F16" s="67"/>
      <c r="G16" s="67"/>
      <c r="H16" s="67"/>
      <c r="I16" s="68"/>
      <c r="J16" s="19">
        <v>80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11.428571428571429</v>
      </c>
    </row>
    <row r="17" spans="2:17" ht="15.75" x14ac:dyDescent="0.25">
      <c r="B17" s="18">
        <f t="shared" si="1"/>
        <v>9</v>
      </c>
      <c r="C17" s="29" t="s">
        <v>137</v>
      </c>
      <c r="D17" s="66" t="s">
        <v>101</v>
      </c>
      <c r="E17" s="67"/>
      <c r="F17" s="67"/>
      <c r="G17" s="67"/>
      <c r="H17" s="67"/>
      <c r="I17" s="68"/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0</v>
      </c>
    </row>
    <row r="18" spans="2:17" ht="15.75" x14ac:dyDescent="0.25">
      <c r="B18" s="18">
        <f t="shared" si="1"/>
        <v>10</v>
      </c>
      <c r="C18" s="29" t="s">
        <v>138</v>
      </c>
      <c r="D18" s="66" t="s">
        <v>102</v>
      </c>
      <c r="E18" s="67"/>
      <c r="F18" s="67"/>
      <c r="G18" s="67"/>
      <c r="H18" s="67"/>
      <c r="I18" s="68"/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0</v>
      </c>
    </row>
    <row r="19" spans="2:17" ht="15.75" x14ac:dyDescent="0.25">
      <c r="B19" s="18">
        <f t="shared" si="1"/>
        <v>11</v>
      </c>
      <c r="C19" s="29" t="s">
        <v>139</v>
      </c>
      <c r="D19" s="66" t="s">
        <v>103</v>
      </c>
      <c r="E19" s="67"/>
      <c r="F19" s="67"/>
      <c r="G19" s="67"/>
      <c r="H19" s="67"/>
      <c r="I19" s="68"/>
      <c r="J19" s="19">
        <v>10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1.4285714285714286</v>
      </c>
    </row>
    <row r="20" spans="2:17" ht="15.75" x14ac:dyDescent="0.25">
      <c r="B20" s="18">
        <f t="shared" si="1"/>
        <v>12</v>
      </c>
      <c r="C20" s="29" t="s">
        <v>140</v>
      </c>
      <c r="D20" s="66" t="s">
        <v>104</v>
      </c>
      <c r="E20" s="67"/>
      <c r="F20" s="67"/>
      <c r="G20" s="67"/>
      <c r="H20" s="67"/>
      <c r="I20" s="68"/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0</v>
      </c>
    </row>
    <row r="21" spans="2:17" ht="15.75" x14ac:dyDescent="0.25">
      <c r="B21" s="18">
        <f t="shared" si="1"/>
        <v>13</v>
      </c>
      <c r="C21" s="29" t="s">
        <v>141</v>
      </c>
      <c r="D21" s="66" t="s">
        <v>105</v>
      </c>
      <c r="E21" s="67"/>
      <c r="F21" s="67"/>
      <c r="G21" s="67"/>
      <c r="H21" s="67"/>
      <c r="I21" s="68"/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0</v>
      </c>
    </row>
    <row r="22" spans="2:17" ht="15.75" x14ac:dyDescent="0.25">
      <c r="B22" s="18">
        <f t="shared" si="1"/>
        <v>14</v>
      </c>
      <c r="C22" s="29" t="s">
        <v>142</v>
      </c>
      <c r="D22" s="66" t="s">
        <v>106</v>
      </c>
      <c r="E22" s="67"/>
      <c r="F22" s="67"/>
      <c r="G22" s="67"/>
      <c r="H22" s="67"/>
      <c r="I22" s="68"/>
      <c r="J22" s="19">
        <v>100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14.285714285714286</v>
      </c>
    </row>
    <row r="23" spans="2:17" ht="15.75" x14ac:dyDescent="0.25">
      <c r="B23" s="18">
        <f t="shared" si="1"/>
        <v>15</v>
      </c>
      <c r="C23" s="29" t="s">
        <v>152</v>
      </c>
      <c r="D23" s="66" t="s">
        <v>107</v>
      </c>
      <c r="E23" s="67"/>
      <c r="F23" s="67"/>
      <c r="G23" s="67"/>
      <c r="H23" s="67"/>
      <c r="I23" s="68"/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0</v>
      </c>
    </row>
    <row r="24" spans="2:17" ht="15.75" x14ac:dyDescent="0.25">
      <c r="B24" s="18">
        <f t="shared" si="1"/>
        <v>16</v>
      </c>
      <c r="C24" s="29" t="s">
        <v>143</v>
      </c>
      <c r="D24" s="66" t="s">
        <v>108</v>
      </c>
      <c r="E24" s="67"/>
      <c r="F24" s="67"/>
      <c r="G24" s="67"/>
      <c r="H24" s="67"/>
      <c r="I24" s="68"/>
      <c r="J24" s="19">
        <v>80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11.428571428571429</v>
      </c>
    </row>
    <row r="25" spans="2:17" ht="15.75" x14ac:dyDescent="0.25">
      <c r="B25" s="18">
        <f t="shared" si="1"/>
        <v>17</v>
      </c>
      <c r="C25" s="29" t="s">
        <v>144</v>
      </c>
      <c r="D25" s="66" t="s">
        <v>109</v>
      </c>
      <c r="E25" s="67"/>
      <c r="F25" s="67"/>
      <c r="G25" s="67"/>
      <c r="H25" s="67"/>
      <c r="I25" s="68"/>
      <c r="J25" s="19">
        <v>90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12.857142857142858</v>
      </c>
    </row>
    <row r="26" spans="2:17" ht="15.75" x14ac:dyDescent="0.25">
      <c r="B26" s="18">
        <f t="shared" si="1"/>
        <v>18</v>
      </c>
      <c r="C26" s="29" t="s">
        <v>145</v>
      </c>
      <c r="D26" s="66" t="s">
        <v>110</v>
      </c>
      <c r="E26" s="67"/>
      <c r="F26" s="67"/>
      <c r="G26" s="67"/>
      <c r="H26" s="67"/>
      <c r="I26" s="68"/>
      <c r="J26" s="19">
        <v>70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10</v>
      </c>
    </row>
    <row r="27" spans="2:17" x14ac:dyDescent="0.25">
      <c r="B27" s="18">
        <f t="shared" si="1"/>
        <v>19</v>
      </c>
      <c r="C27" s="29" t="s">
        <v>146</v>
      </c>
      <c r="D27" s="44" t="s">
        <v>111</v>
      </c>
      <c r="E27" s="45"/>
      <c r="F27" s="45"/>
      <c r="G27" s="45"/>
      <c r="H27" s="45"/>
      <c r="I27" s="46"/>
      <c r="J27" s="19">
        <v>0</v>
      </c>
      <c r="K27" s="19"/>
      <c r="L27" s="19"/>
      <c r="M27" s="19"/>
      <c r="N27" s="19"/>
      <c r="O27" s="19"/>
      <c r="P27" s="19"/>
      <c r="Q27" s="14">
        <f t="shared" si="0"/>
        <v>0</v>
      </c>
    </row>
    <row r="28" spans="2:17" ht="15.75" x14ac:dyDescent="0.25">
      <c r="B28" s="18">
        <f t="shared" si="1"/>
        <v>20</v>
      </c>
      <c r="C28" s="29" t="s">
        <v>147</v>
      </c>
      <c r="D28" s="66" t="s">
        <v>112</v>
      </c>
      <c r="E28" s="67"/>
      <c r="F28" s="67"/>
      <c r="G28" s="67"/>
      <c r="H28" s="67"/>
      <c r="I28" s="68"/>
      <c r="J28" s="19">
        <v>100</v>
      </c>
      <c r="K28" s="19"/>
      <c r="L28" s="19"/>
      <c r="M28" s="19"/>
      <c r="N28" s="19"/>
      <c r="O28" s="19"/>
      <c r="P28" s="19"/>
      <c r="Q28" s="14">
        <f t="shared" si="0"/>
        <v>14.285714285714286</v>
      </c>
    </row>
    <row r="29" spans="2:17" ht="15.75" x14ac:dyDescent="0.25">
      <c r="B29" s="18">
        <f t="shared" si="1"/>
        <v>21</v>
      </c>
      <c r="C29" s="29" t="s">
        <v>151</v>
      </c>
      <c r="D29" s="66" t="s">
        <v>113</v>
      </c>
      <c r="E29" s="67"/>
      <c r="F29" s="67"/>
      <c r="G29" s="67"/>
      <c r="H29" s="67"/>
      <c r="I29" s="68"/>
      <c r="J29" s="19">
        <v>80</v>
      </c>
      <c r="K29" s="19"/>
      <c r="L29" s="19"/>
      <c r="M29" s="19"/>
      <c r="N29" s="19"/>
      <c r="O29" s="19"/>
      <c r="P29" s="19"/>
      <c r="Q29" s="14">
        <f t="shared" si="0"/>
        <v>11.428571428571429</v>
      </c>
    </row>
    <row r="30" spans="2:17" ht="15.75" x14ac:dyDescent="0.25">
      <c r="B30" s="18">
        <f t="shared" si="1"/>
        <v>22</v>
      </c>
      <c r="C30" s="29" t="s">
        <v>148</v>
      </c>
      <c r="D30" s="66" t="s">
        <v>114</v>
      </c>
      <c r="E30" s="67"/>
      <c r="F30" s="67"/>
      <c r="G30" s="67"/>
      <c r="H30" s="67"/>
      <c r="I30" s="68"/>
      <c r="J30" s="19">
        <v>85</v>
      </c>
      <c r="K30" s="19"/>
      <c r="L30" s="19"/>
      <c r="M30" s="19"/>
      <c r="N30" s="19"/>
      <c r="O30" s="19"/>
      <c r="P30" s="19"/>
      <c r="Q30" s="14">
        <f t="shared" si="0"/>
        <v>12.142857142857142</v>
      </c>
    </row>
    <row r="31" spans="2:17" ht="15.75" x14ac:dyDescent="0.25">
      <c r="B31" s="18">
        <f t="shared" si="1"/>
        <v>23</v>
      </c>
      <c r="C31" s="29" t="s">
        <v>150</v>
      </c>
      <c r="D31" s="69" t="s">
        <v>115</v>
      </c>
      <c r="E31" s="70"/>
      <c r="F31" s="70"/>
      <c r="G31" s="70"/>
      <c r="H31" s="70"/>
      <c r="I31" s="71"/>
      <c r="J31" s="19">
        <v>80</v>
      </c>
      <c r="K31" s="19"/>
      <c r="L31" s="19"/>
      <c r="M31" s="19"/>
      <c r="N31" s="19"/>
      <c r="O31" s="19"/>
      <c r="P31" s="19"/>
      <c r="Q31" s="14">
        <f t="shared" si="0"/>
        <v>11.428571428571429</v>
      </c>
    </row>
    <row r="32" spans="2:17" x14ac:dyDescent="0.25">
      <c r="B32" s="18">
        <f t="shared" si="1"/>
        <v>24</v>
      </c>
      <c r="C32" s="29" t="s">
        <v>149</v>
      </c>
      <c r="D32" s="50" t="s">
        <v>116</v>
      </c>
      <c r="E32" s="51"/>
      <c r="F32" s="51"/>
      <c r="G32" s="51"/>
      <c r="H32" s="51"/>
      <c r="I32" s="51"/>
      <c r="J32" s="19">
        <v>70</v>
      </c>
      <c r="K32" s="19"/>
      <c r="L32" s="19"/>
      <c r="M32" s="19"/>
      <c r="N32" s="19"/>
      <c r="O32" s="19"/>
      <c r="P32" s="19"/>
      <c r="Q32" s="14">
        <f t="shared" si="0"/>
        <v>10</v>
      </c>
    </row>
    <row r="33" spans="2:17" x14ac:dyDescent="0.25">
      <c r="B33" s="18">
        <f t="shared" si="1"/>
        <v>25</v>
      </c>
      <c r="C33" s="18" t="s">
        <v>153</v>
      </c>
      <c r="D33" s="50" t="s">
        <v>117</v>
      </c>
      <c r="E33" s="51"/>
      <c r="F33" s="51"/>
      <c r="G33" s="51"/>
      <c r="H33" s="51"/>
      <c r="I33" s="51"/>
      <c r="J33" s="19">
        <v>0</v>
      </c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ht="15.75" x14ac:dyDescent="0.25">
      <c r="B34" s="18">
        <f t="shared" si="1"/>
        <v>26</v>
      </c>
      <c r="C34" s="29" t="s">
        <v>154</v>
      </c>
      <c r="D34" s="66" t="s">
        <v>118</v>
      </c>
      <c r="E34" s="67"/>
      <c r="F34" s="67"/>
      <c r="G34" s="67"/>
      <c r="H34" s="67"/>
      <c r="I34" s="68"/>
      <c r="J34" s="19">
        <v>0</v>
      </c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ht="15.75" x14ac:dyDescent="0.25">
      <c r="B35" s="18">
        <f t="shared" si="1"/>
        <v>27</v>
      </c>
      <c r="C35" s="29" t="s">
        <v>155</v>
      </c>
      <c r="D35" s="66" t="s">
        <v>119</v>
      </c>
      <c r="E35" s="67"/>
      <c r="F35" s="67"/>
      <c r="G35" s="67"/>
      <c r="H35" s="67"/>
      <c r="I35" s="68"/>
      <c r="J35" s="19">
        <v>100</v>
      </c>
      <c r="K35" s="19"/>
      <c r="L35" s="19"/>
      <c r="M35" s="19"/>
      <c r="N35" s="19"/>
      <c r="O35" s="19"/>
      <c r="P35" s="19"/>
      <c r="Q35" s="14">
        <f t="shared" si="0"/>
        <v>14.285714285714286</v>
      </c>
    </row>
    <row r="36" spans="2:17" x14ac:dyDescent="0.25">
      <c r="B36" s="18">
        <f t="shared" si="1"/>
        <v>28</v>
      </c>
      <c r="C36" s="29" t="s">
        <v>156</v>
      </c>
      <c r="D36" s="50" t="s">
        <v>120</v>
      </c>
      <c r="E36" s="51"/>
      <c r="F36" s="51"/>
      <c r="G36" s="51"/>
      <c r="H36" s="51"/>
      <c r="I36" s="51"/>
      <c r="J36" s="19">
        <v>80</v>
      </c>
      <c r="K36" s="19"/>
      <c r="L36" s="19"/>
      <c r="M36" s="19"/>
      <c r="N36" s="19"/>
      <c r="O36" s="19"/>
      <c r="P36" s="19"/>
      <c r="Q36" s="14">
        <f t="shared" si="0"/>
        <v>11.428571428571429</v>
      </c>
    </row>
    <row r="37" spans="2:17" ht="15.75" x14ac:dyDescent="0.25">
      <c r="B37" s="18">
        <f t="shared" si="1"/>
        <v>29</v>
      </c>
      <c r="C37" s="29" t="s">
        <v>157</v>
      </c>
      <c r="D37" s="66" t="s">
        <v>121</v>
      </c>
      <c r="E37" s="67"/>
      <c r="F37" s="67"/>
      <c r="G37" s="67"/>
      <c r="H37" s="67"/>
      <c r="I37" s="68"/>
      <c r="J37" s="19">
        <v>0</v>
      </c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ht="15.75" x14ac:dyDescent="0.25">
      <c r="B38" s="18">
        <f t="shared" si="1"/>
        <v>30</v>
      </c>
      <c r="C38" s="29" t="s">
        <v>158</v>
      </c>
      <c r="D38" s="66" t="s">
        <v>122</v>
      </c>
      <c r="E38" s="67"/>
      <c r="F38" s="67"/>
      <c r="G38" s="67"/>
      <c r="H38" s="67"/>
      <c r="I38" s="68"/>
      <c r="J38" s="19">
        <v>90</v>
      </c>
      <c r="K38" s="19"/>
      <c r="L38" s="19"/>
      <c r="M38" s="19"/>
      <c r="N38" s="19"/>
      <c r="O38" s="19"/>
      <c r="P38" s="19"/>
      <c r="Q38" s="14">
        <f t="shared" si="0"/>
        <v>12.857142857142858</v>
      </c>
    </row>
    <row r="39" spans="2:17" ht="15.75" x14ac:dyDescent="0.25">
      <c r="B39" s="18">
        <f t="shared" si="1"/>
        <v>31</v>
      </c>
      <c r="C39" s="29" t="s">
        <v>159</v>
      </c>
      <c r="D39" s="66" t="s">
        <v>123</v>
      </c>
      <c r="E39" s="67"/>
      <c r="F39" s="67"/>
      <c r="G39" s="67"/>
      <c r="H39" s="67"/>
      <c r="I39" s="68"/>
      <c r="J39" s="19">
        <v>90</v>
      </c>
      <c r="K39" s="19"/>
      <c r="L39" s="19"/>
      <c r="M39" s="19"/>
      <c r="N39" s="19"/>
      <c r="O39" s="19"/>
      <c r="P39" s="19"/>
      <c r="Q39" s="14">
        <f t="shared" si="0"/>
        <v>12.857142857142858</v>
      </c>
    </row>
    <row r="40" spans="2:17" x14ac:dyDescent="0.25">
      <c r="B40" s="18">
        <f t="shared" si="1"/>
        <v>32</v>
      </c>
      <c r="C40" s="29" t="s">
        <v>160</v>
      </c>
      <c r="D40" s="60" t="s">
        <v>124</v>
      </c>
      <c r="E40" s="61"/>
      <c r="F40" s="61"/>
      <c r="G40" s="61"/>
      <c r="H40" s="61"/>
      <c r="I40" s="62"/>
      <c r="J40" s="19">
        <v>100</v>
      </c>
      <c r="K40" s="19"/>
      <c r="L40" s="19"/>
      <c r="M40" s="19"/>
      <c r="N40" s="19"/>
      <c r="O40" s="19"/>
      <c r="P40" s="19"/>
      <c r="Q40" s="14">
        <f t="shared" si="0"/>
        <v>14.285714285714286</v>
      </c>
    </row>
    <row r="41" spans="2:17" ht="15.75" x14ac:dyDescent="0.25">
      <c r="B41" s="18">
        <f t="shared" si="1"/>
        <v>33</v>
      </c>
      <c r="C41" s="29" t="s">
        <v>161</v>
      </c>
      <c r="D41" s="66" t="s">
        <v>125</v>
      </c>
      <c r="E41" s="67"/>
      <c r="F41" s="67"/>
      <c r="G41" s="67"/>
      <c r="H41" s="67"/>
      <c r="I41" s="68"/>
      <c r="J41" s="19">
        <v>0</v>
      </c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ht="15.75" x14ac:dyDescent="0.25">
      <c r="B42" s="18">
        <f t="shared" si="1"/>
        <v>34</v>
      </c>
      <c r="C42" s="29" t="s">
        <v>162</v>
      </c>
      <c r="D42" s="66" t="s">
        <v>126</v>
      </c>
      <c r="E42" s="67"/>
      <c r="F42" s="67"/>
      <c r="G42" s="67"/>
      <c r="H42" s="67"/>
      <c r="I42" s="68"/>
      <c r="J42" s="19">
        <v>0</v>
      </c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ht="15.75" x14ac:dyDescent="0.25">
      <c r="B43" s="18">
        <f t="shared" si="1"/>
        <v>35</v>
      </c>
      <c r="C43" s="29" t="s">
        <v>163</v>
      </c>
      <c r="D43" s="66" t="s">
        <v>127</v>
      </c>
      <c r="E43" s="67"/>
      <c r="F43" s="67"/>
      <c r="G43" s="67"/>
      <c r="H43" s="67"/>
      <c r="I43" s="68"/>
      <c r="J43" s="19">
        <v>95</v>
      </c>
      <c r="K43" s="19"/>
      <c r="L43" s="19"/>
      <c r="M43" s="19"/>
      <c r="N43" s="19"/>
      <c r="O43" s="19"/>
      <c r="P43" s="19"/>
      <c r="Q43" s="14">
        <f t="shared" si="0"/>
        <v>13.571428571428571</v>
      </c>
    </row>
    <row r="44" spans="2:17" ht="15.75" x14ac:dyDescent="0.25">
      <c r="B44" s="18">
        <f t="shared" si="1"/>
        <v>36</v>
      </c>
      <c r="C44" s="29" t="s">
        <v>164</v>
      </c>
      <c r="D44" s="66" t="s">
        <v>128</v>
      </c>
      <c r="E44" s="67"/>
      <c r="F44" s="67"/>
      <c r="G44" s="67"/>
      <c r="H44" s="67"/>
      <c r="I44" s="68"/>
      <c r="J44" s="19">
        <v>0</v>
      </c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53"/>
      <c r="E45" s="53"/>
      <c r="F45" s="53"/>
      <c r="G45" s="53"/>
      <c r="H45" s="53"/>
      <c r="I45" s="53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53"/>
      <c r="E46" s="53"/>
      <c r="F46" s="53"/>
      <c r="G46" s="53"/>
      <c r="H46" s="53"/>
      <c r="I46" s="53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53"/>
      <c r="E47" s="53"/>
      <c r="F47" s="53"/>
      <c r="G47" s="53"/>
      <c r="H47" s="53"/>
      <c r="I47" s="53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53"/>
      <c r="E48" s="53"/>
      <c r="F48" s="53"/>
      <c r="G48" s="53"/>
      <c r="H48" s="53"/>
      <c r="I48" s="53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53"/>
      <c r="E49" s="53"/>
      <c r="F49" s="53"/>
      <c r="G49" s="53"/>
      <c r="H49" s="53"/>
      <c r="I49" s="53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53"/>
      <c r="E50" s="53"/>
      <c r="F50" s="53"/>
      <c r="G50" s="53"/>
      <c r="H50" s="53"/>
      <c r="I50" s="53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53"/>
      <c r="E51" s="53"/>
      <c r="F51" s="53"/>
      <c r="G51" s="53"/>
      <c r="H51" s="53"/>
      <c r="I51" s="53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53"/>
      <c r="E52" s="53"/>
      <c r="F52" s="53"/>
      <c r="G52" s="53"/>
      <c r="H52" s="53"/>
      <c r="I52" s="53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54"/>
      <c r="E53" s="55"/>
      <c r="F53" s="55"/>
      <c r="G53" s="55"/>
      <c r="H53" s="55"/>
      <c r="I53" s="56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2"/>
      <c r="D54" s="32"/>
      <c r="E54" s="17"/>
      <c r="H54" s="36" t="s">
        <v>19</v>
      </c>
      <c r="I54" s="36"/>
      <c r="J54" s="23">
        <f>COUNTIF(J9:J53,"&gt;=70")</f>
        <v>21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2"/>
      <c r="D55" s="32"/>
      <c r="E55" s="21"/>
      <c r="H55" s="37" t="s">
        <v>20</v>
      </c>
      <c r="I55" s="37"/>
      <c r="J55" s="24">
        <f>COUNTIF(J9:J53,"&lt;70")</f>
        <v>15</v>
      </c>
      <c r="K55" s="24">
        <f t="shared" ref="K55:Q55" si="5">COUNTIF(K9:K53,"&lt;70")</f>
        <v>18</v>
      </c>
      <c r="L55" s="24">
        <f t="shared" si="5"/>
        <v>18</v>
      </c>
      <c r="M55" s="24">
        <f t="shared" si="5"/>
        <v>18</v>
      </c>
      <c r="N55" s="24">
        <f t="shared" si="5"/>
        <v>18</v>
      </c>
      <c r="O55" s="24">
        <f t="shared" si="5"/>
        <v>18</v>
      </c>
      <c r="P55" s="24">
        <f t="shared" si="5"/>
        <v>18</v>
      </c>
      <c r="Q55" s="24">
        <f t="shared" si="5"/>
        <v>45</v>
      </c>
    </row>
    <row r="56" spans="2:17" x14ac:dyDescent="0.25">
      <c r="C56" s="32"/>
      <c r="D56" s="32"/>
      <c r="E56" s="32"/>
      <c r="H56" s="37" t="s">
        <v>21</v>
      </c>
      <c r="I56" s="37"/>
      <c r="J56" s="24">
        <f>COUNT(J9:J53)</f>
        <v>36</v>
      </c>
      <c r="K56" s="24">
        <f t="shared" ref="K56:Q56" si="6">COUNT(K9:K53)</f>
        <v>18</v>
      </c>
      <c r="L56" s="24">
        <f t="shared" si="6"/>
        <v>18</v>
      </c>
      <c r="M56" s="24">
        <f t="shared" si="6"/>
        <v>18</v>
      </c>
      <c r="N56" s="24">
        <f t="shared" si="6"/>
        <v>18</v>
      </c>
      <c r="O56" s="24">
        <f t="shared" si="6"/>
        <v>18</v>
      </c>
      <c r="P56" s="24">
        <f t="shared" si="6"/>
        <v>18</v>
      </c>
      <c r="Q56" s="24">
        <f t="shared" si="6"/>
        <v>45</v>
      </c>
    </row>
    <row r="57" spans="2:17" x14ac:dyDescent="0.25">
      <c r="C57" s="32"/>
      <c r="D57" s="32"/>
      <c r="E57" s="17"/>
      <c r="F57" s="12"/>
      <c r="H57" s="38" t="s">
        <v>16</v>
      </c>
      <c r="I57" s="38"/>
      <c r="J57" s="25">
        <f>J54/J56</f>
        <v>0.58333333333333337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2"/>
      <c r="D58" s="32"/>
      <c r="E58" s="17"/>
      <c r="F58" s="12"/>
      <c r="H58" s="38" t="s">
        <v>17</v>
      </c>
      <c r="I58" s="38"/>
      <c r="J58" s="25">
        <f>J55/J56</f>
        <v>0.41666666666666669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2"/>
      <c r="D59" s="32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39"/>
      <c r="K61" s="39"/>
      <c r="L61" s="39"/>
      <c r="M61" s="39"/>
      <c r="N61" s="39"/>
      <c r="O61" s="39"/>
      <c r="P61" s="39"/>
    </row>
    <row r="62" spans="2:17" x14ac:dyDescent="0.25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22" zoomScale="84" zoomScaleNormal="84" workbookViewId="0">
      <selection activeCell="T53" sqref="T5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</row>
    <row r="3" spans="2:18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20"/>
      <c r="R3" s="20"/>
    </row>
    <row r="4" spans="2:18" x14ac:dyDescent="0.25">
      <c r="C4" t="s">
        <v>0</v>
      </c>
      <c r="D4" s="40"/>
      <c r="E4" s="40"/>
      <c r="F4" s="40"/>
      <c r="G4" s="40"/>
      <c r="I4" t="s">
        <v>1</v>
      </c>
      <c r="J4" s="41"/>
      <c r="K4" s="41"/>
      <c r="M4" t="s">
        <v>2</v>
      </c>
      <c r="N4" s="42"/>
      <c r="O4" s="42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1"/>
      <c r="E6" s="41"/>
      <c r="F6" s="41"/>
      <c r="G6" s="41"/>
      <c r="I6" s="33" t="s">
        <v>22</v>
      </c>
      <c r="J6" s="33"/>
      <c r="K6" s="34"/>
      <c r="L6" s="34"/>
      <c r="M6" s="34"/>
      <c r="N6" s="34"/>
      <c r="O6" s="34"/>
      <c r="P6" s="3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/>
      <c r="D9" s="53"/>
      <c r="E9" s="53"/>
      <c r="F9" s="53"/>
      <c r="G9" s="53"/>
      <c r="H9" s="53"/>
      <c r="I9" s="53"/>
      <c r="J9" s="19">
        <v>70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10</v>
      </c>
    </row>
    <row r="10" spans="2:18" x14ac:dyDescent="0.25">
      <c r="B10" s="18">
        <f>B9+1</f>
        <v>2</v>
      </c>
      <c r="C10" s="18"/>
      <c r="D10" s="53"/>
      <c r="E10" s="53"/>
      <c r="F10" s="53"/>
      <c r="G10" s="53"/>
      <c r="H10" s="53"/>
      <c r="I10" s="53"/>
      <c r="J10" s="19">
        <v>70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10</v>
      </c>
    </row>
    <row r="11" spans="2:18" x14ac:dyDescent="0.25">
      <c r="B11" s="18">
        <f t="shared" ref="B11:B53" si="1">B10+1</f>
        <v>3</v>
      </c>
      <c r="C11" s="18"/>
      <c r="D11" s="53"/>
      <c r="E11" s="53"/>
      <c r="F11" s="53"/>
      <c r="G11" s="53"/>
      <c r="H11" s="53"/>
      <c r="I11" s="53"/>
      <c r="J11" s="19">
        <v>70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10</v>
      </c>
    </row>
    <row r="12" spans="2:18" x14ac:dyDescent="0.25">
      <c r="B12" s="18">
        <f t="shared" si="1"/>
        <v>4</v>
      </c>
      <c r="C12" s="18"/>
      <c r="D12" s="53"/>
      <c r="E12" s="53"/>
      <c r="F12" s="53"/>
      <c r="G12" s="53"/>
      <c r="H12" s="53"/>
      <c r="I12" s="53"/>
      <c r="J12" s="19">
        <v>70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10</v>
      </c>
    </row>
    <row r="13" spans="2:18" x14ac:dyDescent="0.25">
      <c r="B13" s="18">
        <f t="shared" si="1"/>
        <v>5</v>
      </c>
      <c r="C13" s="18"/>
      <c r="D13" s="53"/>
      <c r="E13" s="53"/>
      <c r="F13" s="53"/>
      <c r="G13" s="53"/>
      <c r="H13" s="53"/>
      <c r="I13" s="53"/>
      <c r="J13" s="19">
        <v>70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10</v>
      </c>
    </row>
    <row r="14" spans="2:18" x14ac:dyDescent="0.25">
      <c r="B14" s="18">
        <f t="shared" si="1"/>
        <v>6</v>
      </c>
      <c r="C14" s="18"/>
      <c r="D14" s="53"/>
      <c r="E14" s="53"/>
      <c r="F14" s="53"/>
      <c r="G14" s="53"/>
      <c r="H14" s="53"/>
      <c r="I14" s="53"/>
      <c r="J14" s="19">
        <v>70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10</v>
      </c>
    </row>
    <row r="15" spans="2:18" x14ac:dyDescent="0.25">
      <c r="B15" s="18">
        <f t="shared" si="1"/>
        <v>7</v>
      </c>
      <c r="C15" s="18"/>
      <c r="D15" s="53"/>
      <c r="E15" s="53"/>
      <c r="F15" s="53"/>
      <c r="G15" s="53"/>
      <c r="H15" s="53"/>
      <c r="I15" s="53"/>
      <c r="J15" s="19">
        <v>56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8</v>
      </c>
    </row>
    <row r="16" spans="2:18" x14ac:dyDescent="0.25">
      <c r="B16" s="18">
        <f t="shared" si="1"/>
        <v>8</v>
      </c>
      <c r="C16" s="18"/>
      <c r="D16" s="53"/>
      <c r="E16" s="53"/>
      <c r="F16" s="53"/>
      <c r="G16" s="53"/>
      <c r="H16" s="53"/>
      <c r="I16" s="53"/>
      <c r="J16" s="19">
        <v>78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11.142857142857142</v>
      </c>
    </row>
    <row r="17" spans="2:17" x14ac:dyDescent="0.25">
      <c r="B17" s="18">
        <f t="shared" si="1"/>
        <v>9</v>
      </c>
      <c r="C17" s="18"/>
      <c r="D17" s="53"/>
      <c r="E17" s="53"/>
      <c r="F17" s="53"/>
      <c r="G17" s="53"/>
      <c r="H17" s="53"/>
      <c r="I17" s="53"/>
      <c r="J17" s="19">
        <v>96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13.714285714285714</v>
      </c>
    </row>
    <row r="18" spans="2:17" x14ac:dyDescent="0.25">
      <c r="B18" s="18">
        <f t="shared" si="1"/>
        <v>10</v>
      </c>
      <c r="C18" s="18"/>
      <c r="D18" s="53"/>
      <c r="E18" s="53"/>
      <c r="F18" s="53"/>
      <c r="G18" s="53"/>
      <c r="H18" s="53"/>
      <c r="I18" s="53"/>
      <c r="J18" s="19">
        <v>100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14.285714285714286</v>
      </c>
    </row>
    <row r="19" spans="2:17" x14ac:dyDescent="0.25">
      <c r="B19" s="18">
        <f t="shared" si="1"/>
        <v>11</v>
      </c>
      <c r="C19" s="18"/>
      <c r="D19" s="53"/>
      <c r="E19" s="53"/>
      <c r="F19" s="53"/>
      <c r="G19" s="53"/>
      <c r="H19" s="53"/>
      <c r="I19" s="53"/>
      <c r="J19" s="19">
        <v>10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1.4285714285714286</v>
      </c>
    </row>
    <row r="20" spans="2:17" x14ac:dyDescent="0.25">
      <c r="B20" s="18">
        <f t="shared" si="1"/>
        <v>12</v>
      </c>
      <c r="C20" s="18"/>
      <c r="D20" s="53"/>
      <c r="E20" s="53"/>
      <c r="F20" s="53"/>
      <c r="G20" s="53"/>
      <c r="H20" s="53"/>
      <c r="I20" s="53"/>
      <c r="J20" s="19">
        <v>100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14.285714285714286</v>
      </c>
    </row>
    <row r="21" spans="2:17" x14ac:dyDescent="0.25">
      <c r="B21" s="18">
        <f t="shared" si="1"/>
        <v>13</v>
      </c>
      <c r="C21" s="18"/>
      <c r="D21" s="53"/>
      <c r="E21" s="53"/>
      <c r="F21" s="53"/>
      <c r="G21" s="53"/>
      <c r="H21" s="53"/>
      <c r="I21" s="53"/>
      <c r="J21" s="19">
        <v>100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14.285714285714286</v>
      </c>
    </row>
    <row r="22" spans="2:17" x14ac:dyDescent="0.25">
      <c r="B22" s="18">
        <f t="shared" si="1"/>
        <v>14</v>
      </c>
      <c r="C22" s="18"/>
      <c r="D22" s="53"/>
      <c r="E22" s="53"/>
      <c r="F22" s="53"/>
      <c r="G22" s="53"/>
      <c r="H22" s="53"/>
      <c r="I22" s="53"/>
      <c r="J22" s="19">
        <v>100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14.285714285714286</v>
      </c>
    </row>
    <row r="23" spans="2:17" x14ac:dyDescent="0.25">
      <c r="B23" s="18">
        <f t="shared" si="1"/>
        <v>15</v>
      </c>
      <c r="C23" s="18"/>
      <c r="D23" s="53"/>
      <c r="E23" s="53"/>
      <c r="F23" s="53"/>
      <c r="G23" s="53"/>
      <c r="H23" s="53"/>
      <c r="I23" s="53"/>
      <c r="J23" s="19">
        <v>100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14.285714285714286</v>
      </c>
    </row>
    <row r="24" spans="2:17" x14ac:dyDescent="0.25">
      <c r="B24" s="18">
        <f t="shared" si="1"/>
        <v>16</v>
      </c>
      <c r="C24" s="18"/>
      <c r="D24" s="53"/>
      <c r="E24" s="53"/>
      <c r="F24" s="53"/>
      <c r="G24" s="53"/>
      <c r="H24" s="53"/>
      <c r="I24" s="53"/>
      <c r="J24" s="19">
        <v>100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14.285714285714286</v>
      </c>
    </row>
    <row r="25" spans="2:17" x14ac:dyDescent="0.25">
      <c r="B25" s="18">
        <f t="shared" si="1"/>
        <v>17</v>
      </c>
      <c r="C25" s="18"/>
      <c r="D25" s="53"/>
      <c r="E25" s="53"/>
      <c r="F25" s="53"/>
      <c r="G25" s="53"/>
      <c r="H25" s="53"/>
      <c r="I25" s="53"/>
      <c r="J25" s="19">
        <v>100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14.285714285714286</v>
      </c>
    </row>
    <row r="26" spans="2:17" x14ac:dyDescent="0.25">
      <c r="B26" s="18">
        <f t="shared" si="1"/>
        <v>18</v>
      </c>
      <c r="C26" s="18"/>
      <c r="D26" s="53"/>
      <c r="E26" s="53"/>
      <c r="F26" s="53"/>
      <c r="G26" s="53"/>
      <c r="H26" s="53"/>
      <c r="I26" s="53"/>
      <c r="J26" s="19">
        <v>100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14.285714285714286</v>
      </c>
    </row>
    <row r="27" spans="2:17" x14ac:dyDescent="0.25">
      <c r="B27" s="18">
        <f t="shared" si="1"/>
        <v>19</v>
      </c>
      <c r="C27" s="18"/>
      <c r="D27" s="53"/>
      <c r="E27" s="53"/>
      <c r="F27" s="53"/>
      <c r="G27" s="53"/>
      <c r="H27" s="53"/>
      <c r="I27" s="53"/>
      <c r="J27" s="19">
        <v>100</v>
      </c>
      <c r="K27" s="19"/>
      <c r="L27" s="19"/>
      <c r="M27" s="19"/>
      <c r="N27" s="19"/>
      <c r="O27" s="19"/>
      <c r="P27" s="19"/>
      <c r="Q27" s="14">
        <f t="shared" si="0"/>
        <v>14.285714285714286</v>
      </c>
    </row>
    <row r="28" spans="2:17" x14ac:dyDescent="0.25">
      <c r="B28" s="18">
        <f t="shared" si="1"/>
        <v>20</v>
      </c>
      <c r="C28" s="18"/>
      <c r="D28" s="53"/>
      <c r="E28" s="53"/>
      <c r="F28" s="53"/>
      <c r="G28" s="53"/>
      <c r="H28" s="53"/>
      <c r="I28" s="53"/>
      <c r="J28" s="19">
        <v>100</v>
      </c>
      <c r="K28" s="19"/>
      <c r="L28" s="19"/>
      <c r="M28" s="19"/>
      <c r="N28" s="19"/>
      <c r="O28" s="19"/>
      <c r="P28" s="19"/>
      <c r="Q28" s="14">
        <f t="shared" si="0"/>
        <v>14.285714285714286</v>
      </c>
    </row>
    <row r="29" spans="2:17" x14ac:dyDescent="0.25">
      <c r="B29" s="18">
        <f t="shared" si="1"/>
        <v>21</v>
      </c>
      <c r="C29" s="18"/>
      <c r="D29" s="53"/>
      <c r="E29" s="53"/>
      <c r="F29" s="53"/>
      <c r="G29" s="53"/>
      <c r="H29" s="53"/>
      <c r="I29" s="53"/>
      <c r="J29" s="19">
        <v>100</v>
      </c>
      <c r="K29" s="19"/>
      <c r="L29" s="19"/>
      <c r="M29" s="19"/>
      <c r="N29" s="19"/>
      <c r="O29" s="19"/>
      <c r="P29" s="19"/>
      <c r="Q29" s="14">
        <f t="shared" si="0"/>
        <v>14.285714285714286</v>
      </c>
    </row>
    <row r="30" spans="2:17" x14ac:dyDescent="0.25">
      <c r="B30" s="18">
        <f t="shared" si="1"/>
        <v>22</v>
      </c>
      <c r="C30" s="18"/>
      <c r="D30" s="53"/>
      <c r="E30" s="53"/>
      <c r="F30" s="53"/>
      <c r="G30" s="53"/>
      <c r="H30" s="53"/>
      <c r="I30" s="53"/>
      <c r="J30" s="19">
        <v>100</v>
      </c>
      <c r="K30" s="19"/>
      <c r="L30" s="19"/>
      <c r="M30" s="19"/>
      <c r="N30" s="19"/>
      <c r="O30" s="19"/>
      <c r="P30" s="19"/>
      <c r="Q30" s="14">
        <f t="shared" si="0"/>
        <v>14.285714285714286</v>
      </c>
    </row>
    <row r="31" spans="2:17" x14ac:dyDescent="0.25">
      <c r="B31" s="18">
        <f t="shared" si="1"/>
        <v>23</v>
      </c>
      <c r="C31" s="18"/>
      <c r="D31" s="53"/>
      <c r="E31" s="53"/>
      <c r="F31" s="53"/>
      <c r="G31" s="53"/>
      <c r="H31" s="53"/>
      <c r="I31" s="53"/>
      <c r="J31" s="19">
        <v>100</v>
      </c>
      <c r="K31" s="19"/>
      <c r="L31" s="19"/>
      <c r="M31" s="19"/>
      <c r="N31" s="19"/>
      <c r="O31" s="19"/>
      <c r="P31" s="19"/>
      <c r="Q31" s="14">
        <f t="shared" si="0"/>
        <v>14.285714285714286</v>
      </c>
    </row>
    <row r="32" spans="2:17" x14ac:dyDescent="0.25">
      <c r="B32" s="18">
        <f t="shared" si="1"/>
        <v>24</v>
      </c>
      <c r="C32" s="18"/>
      <c r="D32" s="53"/>
      <c r="E32" s="53"/>
      <c r="F32" s="53"/>
      <c r="G32" s="53"/>
      <c r="H32" s="53"/>
      <c r="I32" s="53"/>
      <c r="J32" s="19">
        <v>100</v>
      </c>
      <c r="K32" s="19"/>
      <c r="L32" s="19"/>
      <c r="M32" s="19"/>
      <c r="N32" s="19"/>
      <c r="O32" s="19"/>
      <c r="P32" s="19"/>
      <c r="Q32" s="14">
        <f t="shared" si="0"/>
        <v>14.285714285714286</v>
      </c>
    </row>
    <row r="33" spans="2:17" x14ac:dyDescent="0.25">
      <c r="B33" s="18">
        <f t="shared" si="1"/>
        <v>25</v>
      </c>
      <c r="C33" s="18"/>
      <c r="D33" s="53"/>
      <c r="E33" s="53"/>
      <c r="F33" s="53"/>
      <c r="G33" s="53"/>
      <c r="H33" s="53"/>
      <c r="I33" s="53"/>
      <c r="J33" s="19">
        <v>100</v>
      </c>
      <c r="K33" s="19"/>
      <c r="L33" s="19"/>
      <c r="M33" s="19"/>
      <c r="N33" s="19"/>
      <c r="O33" s="19"/>
      <c r="P33" s="19"/>
      <c r="Q33" s="14">
        <f t="shared" si="0"/>
        <v>14.285714285714286</v>
      </c>
    </row>
    <row r="34" spans="2:17" x14ac:dyDescent="0.25">
      <c r="B34" s="18">
        <f t="shared" si="1"/>
        <v>26</v>
      </c>
      <c r="C34" s="18"/>
      <c r="D34" s="53"/>
      <c r="E34" s="53"/>
      <c r="F34" s="53"/>
      <c r="G34" s="53"/>
      <c r="H34" s="53"/>
      <c r="I34" s="53"/>
      <c r="J34" s="19">
        <v>100</v>
      </c>
      <c r="K34" s="19"/>
      <c r="L34" s="19"/>
      <c r="M34" s="19"/>
      <c r="N34" s="19"/>
      <c r="O34" s="19"/>
      <c r="P34" s="19"/>
      <c r="Q34" s="14">
        <f t="shared" si="0"/>
        <v>14.285714285714286</v>
      </c>
    </row>
    <row r="35" spans="2:17" x14ac:dyDescent="0.25">
      <c r="B35" s="18">
        <f t="shared" si="1"/>
        <v>27</v>
      </c>
      <c r="C35" s="18"/>
      <c r="D35" s="53"/>
      <c r="E35" s="53"/>
      <c r="F35" s="53"/>
      <c r="G35" s="53"/>
      <c r="H35" s="53"/>
      <c r="I35" s="53"/>
      <c r="J35" s="19">
        <v>100</v>
      </c>
      <c r="K35" s="19"/>
      <c r="L35" s="19"/>
      <c r="M35" s="19"/>
      <c r="N35" s="19"/>
      <c r="O35" s="19"/>
      <c r="P35" s="19"/>
      <c r="Q35" s="14">
        <f t="shared" si="0"/>
        <v>14.285714285714286</v>
      </c>
    </row>
    <row r="36" spans="2:17" x14ac:dyDescent="0.25">
      <c r="B36" s="18">
        <f t="shared" si="1"/>
        <v>28</v>
      </c>
      <c r="C36" s="18"/>
      <c r="D36" s="53"/>
      <c r="E36" s="53"/>
      <c r="F36" s="53"/>
      <c r="G36" s="53"/>
      <c r="H36" s="53"/>
      <c r="I36" s="53"/>
      <c r="J36" s="19">
        <v>80</v>
      </c>
      <c r="K36" s="19"/>
      <c r="L36" s="19"/>
      <c r="M36" s="19"/>
      <c r="N36" s="19"/>
      <c r="O36" s="19"/>
      <c r="P36" s="19"/>
      <c r="Q36" s="14">
        <f t="shared" si="0"/>
        <v>11.428571428571429</v>
      </c>
    </row>
    <row r="37" spans="2:17" x14ac:dyDescent="0.25">
      <c r="B37" s="18">
        <f t="shared" si="1"/>
        <v>29</v>
      </c>
      <c r="C37" s="18"/>
      <c r="D37" s="53"/>
      <c r="E37" s="53"/>
      <c r="F37" s="53"/>
      <c r="G37" s="53"/>
      <c r="H37" s="53"/>
      <c r="I37" s="53"/>
      <c r="J37" s="19">
        <v>80</v>
      </c>
      <c r="K37" s="19"/>
      <c r="L37" s="19"/>
      <c r="M37" s="19"/>
      <c r="N37" s="19"/>
      <c r="O37" s="19"/>
      <c r="P37" s="19"/>
      <c r="Q37" s="14">
        <f t="shared" si="0"/>
        <v>11.428571428571429</v>
      </c>
    </row>
    <row r="38" spans="2:17" x14ac:dyDescent="0.25">
      <c r="B38" s="18">
        <f t="shared" si="1"/>
        <v>30</v>
      </c>
      <c r="C38" s="18"/>
      <c r="D38" s="53"/>
      <c r="E38" s="53"/>
      <c r="F38" s="53"/>
      <c r="G38" s="53"/>
      <c r="H38" s="53"/>
      <c r="I38" s="53"/>
      <c r="J38" s="19">
        <v>50</v>
      </c>
      <c r="K38" s="19"/>
      <c r="L38" s="19"/>
      <c r="M38" s="19"/>
      <c r="N38" s="19"/>
      <c r="O38" s="19"/>
      <c r="P38" s="19"/>
      <c r="Q38" s="14">
        <f t="shared" si="0"/>
        <v>7.1428571428571432</v>
      </c>
    </row>
    <row r="39" spans="2:17" x14ac:dyDescent="0.25">
      <c r="B39" s="18">
        <f t="shared" si="1"/>
        <v>31</v>
      </c>
      <c r="C39" s="18"/>
      <c r="D39" s="53"/>
      <c r="E39" s="53"/>
      <c r="F39" s="53"/>
      <c r="G39" s="53"/>
      <c r="H39" s="53"/>
      <c r="I39" s="53"/>
      <c r="J39" s="19">
        <v>50</v>
      </c>
      <c r="K39" s="19"/>
      <c r="L39" s="19"/>
      <c r="M39" s="19"/>
      <c r="N39" s="19"/>
      <c r="O39" s="19"/>
      <c r="P39" s="19"/>
      <c r="Q39" s="14">
        <f t="shared" si="0"/>
        <v>7.1428571428571432</v>
      </c>
    </row>
    <row r="40" spans="2:17" x14ac:dyDescent="0.25">
      <c r="B40" s="18">
        <f t="shared" si="1"/>
        <v>32</v>
      </c>
      <c r="C40" s="18"/>
      <c r="D40" s="53"/>
      <c r="E40" s="53"/>
      <c r="F40" s="53"/>
      <c r="G40" s="53"/>
      <c r="H40" s="53"/>
      <c r="I40" s="53"/>
      <c r="J40" s="19">
        <v>50</v>
      </c>
      <c r="K40" s="19"/>
      <c r="L40" s="19"/>
      <c r="M40" s="19"/>
      <c r="N40" s="19"/>
      <c r="O40" s="19"/>
      <c r="P40" s="19"/>
      <c r="Q40" s="14">
        <f t="shared" si="0"/>
        <v>7.1428571428571432</v>
      </c>
    </row>
    <row r="41" spans="2:17" x14ac:dyDescent="0.25">
      <c r="B41" s="18">
        <f t="shared" si="1"/>
        <v>33</v>
      </c>
      <c r="C41" s="18"/>
      <c r="D41" s="53"/>
      <c r="E41" s="53"/>
      <c r="F41" s="53"/>
      <c r="G41" s="53"/>
      <c r="H41" s="53"/>
      <c r="I41" s="53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53"/>
      <c r="E42" s="53"/>
      <c r="F42" s="53"/>
      <c r="G42" s="53"/>
      <c r="H42" s="53"/>
      <c r="I42" s="53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53"/>
      <c r="E43" s="53"/>
      <c r="F43" s="53"/>
      <c r="G43" s="53"/>
      <c r="H43" s="53"/>
      <c r="I43" s="53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53"/>
      <c r="E44" s="53"/>
      <c r="F44" s="53"/>
      <c r="G44" s="53"/>
      <c r="H44" s="53"/>
      <c r="I44" s="53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53"/>
      <c r="E45" s="53"/>
      <c r="F45" s="53"/>
      <c r="G45" s="53"/>
      <c r="H45" s="53"/>
      <c r="I45" s="53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53"/>
      <c r="E46" s="53"/>
      <c r="F46" s="53"/>
      <c r="G46" s="53"/>
      <c r="H46" s="53"/>
      <c r="I46" s="53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53"/>
      <c r="E47" s="53"/>
      <c r="F47" s="53"/>
      <c r="G47" s="53"/>
      <c r="H47" s="53"/>
      <c r="I47" s="53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53"/>
      <c r="E48" s="53"/>
      <c r="F48" s="53"/>
      <c r="G48" s="53"/>
      <c r="H48" s="53"/>
      <c r="I48" s="53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53"/>
      <c r="E49" s="53"/>
      <c r="F49" s="53"/>
      <c r="G49" s="53"/>
      <c r="H49" s="53"/>
      <c r="I49" s="53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53"/>
      <c r="E50" s="53"/>
      <c r="F50" s="53"/>
      <c r="G50" s="53"/>
      <c r="H50" s="53"/>
      <c r="I50" s="53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53"/>
      <c r="E51" s="53"/>
      <c r="F51" s="53"/>
      <c r="G51" s="53"/>
      <c r="H51" s="53"/>
      <c r="I51" s="53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53"/>
      <c r="E52" s="53"/>
      <c r="F52" s="53"/>
      <c r="G52" s="53"/>
      <c r="H52" s="53"/>
      <c r="I52" s="53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54"/>
      <c r="E53" s="55"/>
      <c r="F53" s="55"/>
      <c r="G53" s="55"/>
      <c r="H53" s="55"/>
      <c r="I53" s="56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2"/>
      <c r="D54" s="32"/>
      <c r="E54" s="17"/>
      <c r="H54" s="36" t="s">
        <v>19</v>
      </c>
      <c r="I54" s="36"/>
      <c r="J54" s="23">
        <f>COUNTIF(J9:J53,"&gt;=70")</f>
        <v>27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2"/>
      <c r="D55" s="32"/>
      <c r="E55" s="21"/>
      <c r="H55" s="37" t="s">
        <v>20</v>
      </c>
      <c r="I55" s="37"/>
      <c r="J55" s="24">
        <f>COUNTIF(J9:J53,"&lt;70")</f>
        <v>5</v>
      </c>
      <c r="K55" s="24">
        <f t="shared" ref="K55:Q55" si="5">COUNTIF(K9:K53,"&lt;70")</f>
        <v>18</v>
      </c>
      <c r="L55" s="24">
        <f t="shared" si="5"/>
        <v>18</v>
      </c>
      <c r="M55" s="24">
        <f t="shared" si="5"/>
        <v>18</v>
      </c>
      <c r="N55" s="24">
        <f t="shared" si="5"/>
        <v>18</v>
      </c>
      <c r="O55" s="24">
        <f t="shared" si="5"/>
        <v>18</v>
      </c>
      <c r="P55" s="24">
        <f t="shared" si="5"/>
        <v>18</v>
      </c>
      <c r="Q55" s="24">
        <f t="shared" si="5"/>
        <v>45</v>
      </c>
    </row>
    <row r="56" spans="2:17" x14ac:dyDescent="0.25">
      <c r="C56" s="32"/>
      <c r="D56" s="32"/>
      <c r="E56" s="32"/>
      <c r="H56" s="37" t="s">
        <v>21</v>
      </c>
      <c r="I56" s="37"/>
      <c r="J56" s="24">
        <f>COUNT(J9:J53)</f>
        <v>32</v>
      </c>
      <c r="K56" s="24">
        <f t="shared" ref="K56:Q56" si="6">COUNT(K9:K53)</f>
        <v>18</v>
      </c>
      <c r="L56" s="24">
        <f t="shared" si="6"/>
        <v>18</v>
      </c>
      <c r="M56" s="24">
        <f t="shared" si="6"/>
        <v>18</v>
      </c>
      <c r="N56" s="24">
        <f t="shared" si="6"/>
        <v>18</v>
      </c>
      <c r="O56" s="24">
        <f t="shared" si="6"/>
        <v>18</v>
      </c>
      <c r="P56" s="24">
        <f t="shared" si="6"/>
        <v>18</v>
      </c>
      <c r="Q56" s="24">
        <f t="shared" si="6"/>
        <v>45</v>
      </c>
    </row>
    <row r="57" spans="2:17" x14ac:dyDescent="0.25">
      <c r="C57" s="32"/>
      <c r="D57" s="32"/>
      <c r="E57" s="17"/>
      <c r="F57" s="12"/>
      <c r="H57" s="38" t="s">
        <v>16</v>
      </c>
      <c r="I57" s="38"/>
      <c r="J57" s="25">
        <f>J54/J56</f>
        <v>0.84375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2"/>
      <c r="D58" s="32"/>
      <c r="E58" s="17"/>
      <c r="F58" s="12"/>
      <c r="H58" s="38" t="s">
        <v>17</v>
      </c>
      <c r="I58" s="38"/>
      <c r="J58" s="25">
        <f>J55/J56</f>
        <v>0.15625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2"/>
      <c r="D59" s="32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39"/>
      <c r="K61" s="39"/>
      <c r="L61" s="39"/>
      <c r="M61" s="39"/>
      <c r="N61" s="39"/>
      <c r="O61" s="39"/>
      <c r="P61" s="39"/>
    </row>
    <row r="62" spans="2:17" x14ac:dyDescent="0.25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" zoomScale="84" zoomScaleNormal="84" workbookViewId="0">
      <selection activeCell="S54" sqref="S5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</row>
    <row r="3" spans="2:18" x14ac:dyDescent="0.25">
      <c r="C3" s="35" t="s">
        <v>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20"/>
      <c r="R3" s="20"/>
    </row>
    <row r="4" spans="2:18" x14ac:dyDescent="0.25">
      <c r="C4" t="s">
        <v>0</v>
      </c>
      <c r="D4" s="40"/>
      <c r="E4" s="40"/>
      <c r="F4" s="40"/>
      <c r="G4" s="40"/>
      <c r="I4" t="s">
        <v>1</v>
      </c>
      <c r="J4" s="41"/>
      <c r="K4" s="41"/>
      <c r="M4" t="s">
        <v>2</v>
      </c>
      <c r="N4" s="42"/>
      <c r="O4" s="42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1"/>
      <c r="E6" s="41"/>
      <c r="F6" s="41"/>
      <c r="G6" s="41"/>
      <c r="I6" s="33" t="s">
        <v>22</v>
      </c>
      <c r="J6" s="33"/>
      <c r="K6" s="34"/>
      <c r="L6" s="34"/>
      <c r="M6" s="34"/>
      <c r="N6" s="34"/>
      <c r="O6" s="34"/>
      <c r="P6" s="3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/>
      <c r="D9" s="53"/>
      <c r="E9" s="53"/>
      <c r="F9" s="53"/>
      <c r="G9" s="53"/>
      <c r="H9" s="53"/>
      <c r="I9" s="53"/>
      <c r="J9" s="19">
        <v>70</v>
      </c>
      <c r="K9" s="19">
        <v>0</v>
      </c>
      <c r="L9" s="19"/>
      <c r="M9" s="19"/>
      <c r="N9" s="19"/>
      <c r="O9" s="19"/>
      <c r="P9" s="19"/>
      <c r="Q9" s="14">
        <f>SUM(J9:P9)/7</f>
        <v>10</v>
      </c>
    </row>
    <row r="10" spans="2:18" x14ac:dyDescent="0.25">
      <c r="B10" s="18">
        <f>B9+1</f>
        <v>2</v>
      </c>
      <c r="C10" s="18"/>
      <c r="D10" s="53"/>
      <c r="E10" s="53"/>
      <c r="F10" s="53"/>
      <c r="G10" s="53"/>
      <c r="H10" s="53"/>
      <c r="I10" s="53"/>
      <c r="J10" s="19">
        <v>70</v>
      </c>
      <c r="K10" s="19">
        <v>0</v>
      </c>
      <c r="L10" s="19"/>
      <c r="M10" s="19"/>
      <c r="N10" s="19"/>
      <c r="O10" s="19"/>
      <c r="P10" s="19"/>
      <c r="Q10" s="14">
        <f t="shared" ref="Q10:Q48" si="0">SUM(J10:P10)/7</f>
        <v>10</v>
      </c>
    </row>
    <row r="11" spans="2:18" x14ac:dyDescent="0.25">
      <c r="B11" s="18">
        <f t="shared" ref="B11:B53" si="1">B10+1</f>
        <v>3</v>
      </c>
      <c r="C11" s="18"/>
      <c r="D11" s="53"/>
      <c r="E11" s="53"/>
      <c r="F11" s="53"/>
      <c r="G11" s="53"/>
      <c r="H11" s="53"/>
      <c r="I11" s="53"/>
      <c r="J11" s="19">
        <v>70</v>
      </c>
      <c r="K11" s="19">
        <v>0</v>
      </c>
      <c r="L11" s="19"/>
      <c r="M11" s="19"/>
      <c r="N11" s="19"/>
      <c r="O11" s="19"/>
      <c r="P11" s="19"/>
      <c r="Q11" s="14">
        <f t="shared" si="0"/>
        <v>10</v>
      </c>
    </row>
    <row r="12" spans="2:18" x14ac:dyDescent="0.25">
      <c r="B12" s="18">
        <f t="shared" si="1"/>
        <v>4</v>
      </c>
      <c r="C12" s="18"/>
      <c r="D12" s="53"/>
      <c r="E12" s="53"/>
      <c r="F12" s="53"/>
      <c r="G12" s="53"/>
      <c r="H12" s="53"/>
      <c r="I12" s="53"/>
      <c r="J12" s="19">
        <v>70</v>
      </c>
      <c r="K12" s="19">
        <v>0</v>
      </c>
      <c r="L12" s="19"/>
      <c r="M12" s="19"/>
      <c r="N12" s="19"/>
      <c r="O12" s="19"/>
      <c r="P12" s="19"/>
      <c r="Q12" s="14">
        <f t="shared" si="0"/>
        <v>10</v>
      </c>
    </row>
    <row r="13" spans="2:18" x14ac:dyDescent="0.25">
      <c r="B13" s="18">
        <f t="shared" si="1"/>
        <v>5</v>
      </c>
      <c r="C13" s="18"/>
      <c r="D13" s="53"/>
      <c r="E13" s="53"/>
      <c r="F13" s="53"/>
      <c r="G13" s="53"/>
      <c r="H13" s="53"/>
      <c r="I13" s="53"/>
      <c r="J13" s="19">
        <v>70</v>
      </c>
      <c r="K13" s="19">
        <v>0</v>
      </c>
      <c r="L13" s="19"/>
      <c r="M13" s="19"/>
      <c r="N13" s="19"/>
      <c r="O13" s="19"/>
      <c r="P13" s="19"/>
      <c r="Q13" s="14">
        <f t="shared" si="0"/>
        <v>10</v>
      </c>
    </row>
    <row r="14" spans="2:18" x14ac:dyDescent="0.25">
      <c r="B14" s="18">
        <f t="shared" si="1"/>
        <v>6</v>
      </c>
      <c r="C14" s="18"/>
      <c r="D14" s="53"/>
      <c r="E14" s="53"/>
      <c r="F14" s="53"/>
      <c r="G14" s="53"/>
      <c r="H14" s="53"/>
      <c r="I14" s="53"/>
      <c r="J14" s="19">
        <v>70</v>
      </c>
      <c r="K14" s="19">
        <v>0</v>
      </c>
      <c r="L14" s="19"/>
      <c r="M14" s="19"/>
      <c r="N14" s="19"/>
      <c r="O14" s="19"/>
      <c r="P14" s="19"/>
      <c r="Q14" s="14">
        <f t="shared" si="0"/>
        <v>10</v>
      </c>
    </row>
    <row r="15" spans="2:18" x14ac:dyDescent="0.25">
      <c r="B15" s="18">
        <f t="shared" si="1"/>
        <v>7</v>
      </c>
      <c r="C15" s="18"/>
      <c r="D15" s="53"/>
      <c r="E15" s="53"/>
      <c r="F15" s="53"/>
      <c r="G15" s="53"/>
      <c r="H15" s="53"/>
      <c r="I15" s="53"/>
      <c r="J15" s="19">
        <v>56</v>
      </c>
      <c r="K15" s="19">
        <v>0</v>
      </c>
      <c r="L15" s="19"/>
      <c r="M15" s="19"/>
      <c r="N15" s="19"/>
      <c r="O15" s="19"/>
      <c r="P15" s="19"/>
      <c r="Q15" s="14">
        <f t="shared" si="0"/>
        <v>8</v>
      </c>
    </row>
    <row r="16" spans="2:18" x14ac:dyDescent="0.25">
      <c r="B16" s="18">
        <f t="shared" si="1"/>
        <v>8</v>
      </c>
      <c r="C16" s="18"/>
      <c r="D16" s="53"/>
      <c r="E16" s="53"/>
      <c r="F16" s="53"/>
      <c r="G16" s="53"/>
      <c r="H16" s="53"/>
      <c r="I16" s="53"/>
      <c r="J16" s="19">
        <v>78</v>
      </c>
      <c r="K16" s="19">
        <v>0</v>
      </c>
      <c r="L16" s="19"/>
      <c r="M16" s="19"/>
      <c r="N16" s="19"/>
      <c r="O16" s="19"/>
      <c r="P16" s="19"/>
      <c r="Q16" s="14">
        <f t="shared" si="0"/>
        <v>11.142857142857142</v>
      </c>
    </row>
    <row r="17" spans="2:17" x14ac:dyDescent="0.25">
      <c r="B17" s="18">
        <f t="shared" si="1"/>
        <v>9</v>
      </c>
      <c r="C17" s="18"/>
      <c r="D17" s="53"/>
      <c r="E17" s="53"/>
      <c r="F17" s="53"/>
      <c r="G17" s="53"/>
      <c r="H17" s="53"/>
      <c r="I17" s="53"/>
      <c r="J17" s="19">
        <v>96</v>
      </c>
      <c r="K17" s="19">
        <v>0</v>
      </c>
      <c r="L17" s="19"/>
      <c r="M17" s="19"/>
      <c r="N17" s="19"/>
      <c r="O17" s="19"/>
      <c r="P17" s="19"/>
      <c r="Q17" s="14">
        <f t="shared" si="0"/>
        <v>13.714285714285714</v>
      </c>
    </row>
    <row r="18" spans="2:17" x14ac:dyDescent="0.25">
      <c r="B18" s="18">
        <f t="shared" si="1"/>
        <v>10</v>
      </c>
      <c r="C18" s="18"/>
      <c r="D18" s="53"/>
      <c r="E18" s="53"/>
      <c r="F18" s="53"/>
      <c r="G18" s="53"/>
      <c r="H18" s="53"/>
      <c r="I18" s="53"/>
      <c r="J18" s="19">
        <v>100</v>
      </c>
      <c r="K18" s="19">
        <v>0</v>
      </c>
      <c r="L18" s="19"/>
      <c r="M18" s="19"/>
      <c r="N18" s="19"/>
      <c r="O18" s="19"/>
      <c r="P18" s="19"/>
      <c r="Q18" s="14">
        <f t="shared" si="0"/>
        <v>14.285714285714286</v>
      </c>
    </row>
    <row r="19" spans="2:17" x14ac:dyDescent="0.25">
      <c r="B19" s="18">
        <f t="shared" si="1"/>
        <v>11</v>
      </c>
      <c r="C19" s="18"/>
      <c r="D19" s="53"/>
      <c r="E19" s="53"/>
      <c r="F19" s="53"/>
      <c r="G19" s="53"/>
      <c r="H19" s="53"/>
      <c r="I19" s="53"/>
      <c r="J19" s="19">
        <v>10</v>
      </c>
      <c r="K19" s="19">
        <v>0</v>
      </c>
      <c r="L19" s="19"/>
      <c r="M19" s="19"/>
      <c r="N19" s="19"/>
      <c r="O19" s="19"/>
      <c r="P19" s="19"/>
      <c r="Q19" s="14">
        <f t="shared" si="0"/>
        <v>1.4285714285714286</v>
      </c>
    </row>
    <row r="20" spans="2:17" x14ac:dyDescent="0.25">
      <c r="B20" s="18">
        <f t="shared" si="1"/>
        <v>12</v>
      </c>
      <c r="C20" s="18"/>
      <c r="D20" s="53"/>
      <c r="E20" s="53"/>
      <c r="F20" s="53"/>
      <c r="G20" s="53"/>
      <c r="H20" s="53"/>
      <c r="I20" s="53"/>
      <c r="J20" s="19">
        <v>100</v>
      </c>
      <c r="K20" s="19">
        <v>0</v>
      </c>
      <c r="L20" s="19"/>
      <c r="M20" s="19"/>
      <c r="N20" s="19"/>
      <c r="O20" s="19"/>
      <c r="P20" s="19"/>
      <c r="Q20" s="14">
        <f t="shared" si="0"/>
        <v>14.285714285714286</v>
      </c>
    </row>
    <row r="21" spans="2:17" x14ac:dyDescent="0.25">
      <c r="B21" s="18">
        <f t="shared" si="1"/>
        <v>13</v>
      </c>
      <c r="C21" s="18"/>
      <c r="D21" s="53"/>
      <c r="E21" s="53"/>
      <c r="F21" s="53"/>
      <c r="G21" s="53"/>
      <c r="H21" s="53"/>
      <c r="I21" s="53"/>
      <c r="J21" s="19">
        <v>100</v>
      </c>
      <c r="K21" s="19">
        <v>0</v>
      </c>
      <c r="L21" s="19"/>
      <c r="M21" s="19"/>
      <c r="N21" s="19"/>
      <c r="O21" s="19"/>
      <c r="P21" s="19"/>
      <c r="Q21" s="14">
        <f t="shared" si="0"/>
        <v>14.285714285714286</v>
      </c>
    </row>
    <row r="22" spans="2:17" x14ac:dyDescent="0.25">
      <c r="B22" s="18">
        <f t="shared" si="1"/>
        <v>14</v>
      </c>
      <c r="C22" s="18"/>
      <c r="D22" s="53"/>
      <c r="E22" s="53"/>
      <c r="F22" s="53"/>
      <c r="G22" s="53"/>
      <c r="H22" s="53"/>
      <c r="I22" s="53"/>
      <c r="J22" s="19">
        <v>100</v>
      </c>
      <c r="K22" s="19">
        <v>0</v>
      </c>
      <c r="L22" s="19"/>
      <c r="M22" s="19"/>
      <c r="N22" s="19"/>
      <c r="O22" s="19"/>
      <c r="P22" s="19"/>
      <c r="Q22" s="14">
        <f t="shared" si="0"/>
        <v>14.285714285714286</v>
      </c>
    </row>
    <row r="23" spans="2:17" x14ac:dyDescent="0.25">
      <c r="B23" s="18">
        <f t="shared" si="1"/>
        <v>15</v>
      </c>
      <c r="C23" s="18"/>
      <c r="D23" s="53"/>
      <c r="E23" s="53"/>
      <c r="F23" s="53"/>
      <c r="G23" s="53"/>
      <c r="H23" s="53"/>
      <c r="I23" s="53"/>
      <c r="J23" s="19">
        <v>100</v>
      </c>
      <c r="K23" s="19">
        <v>0</v>
      </c>
      <c r="L23" s="19"/>
      <c r="M23" s="19"/>
      <c r="N23" s="19"/>
      <c r="O23" s="19"/>
      <c r="P23" s="19"/>
      <c r="Q23" s="14">
        <f t="shared" si="0"/>
        <v>14.285714285714286</v>
      </c>
    </row>
    <row r="24" spans="2:17" x14ac:dyDescent="0.25">
      <c r="B24" s="18">
        <f t="shared" si="1"/>
        <v>16</v>
      </c>
      <c r="C24" s="18"/>
      <c r="D24" s="53"/>
      <c r="E24" s="53"/>
      <c r="F24" s="53"/>
      <c r="G24" s="53"/>
      <c r="H24" s="53"/>
      <c r="I24" s="53"/>
      <c r="J24" s="19">
        <v>100</v>
      </c>
      <c r="K24" s="19">
        <v>0</v>
      </c>
      <c r="L24" s="19"/>
      <c r="M24" s="19"/>
      <c r="N24" s="19"/>
      <c r="O24" s="19"/>
      <c r="P24" s="19"/>
      <c r="Q24" s="14">
        <f t="shared" si="0"/>
        <v>14.285714285714286</v>
      </c>
    </row>
    <row r="25" spans="2:17" x14ac:dyDescent="0.25">
      <c r="B25" s="18">
        <f t="shared" si="1"/>
        <v>17</v>
      </c>
      <c r="C25" s="18"/>
      <c r="D25" s="53"/>
      <c r="E25" s="53"/>
      <c r="F25" s="53"/>
      <c r="G25" s="53"/>
      <c r="H25" s="53"/>
      <c r="I25" s="53"/>
      <c r="J25" s="19">
        <v>100</v>
      </c>
      <c r="K25" s="19">
        <v>0</v>
      </c>
      <c r="L25" s="19"/>
      <c r="M25" s="19"/>
      <c r="N25" s="19"/>
      <c r="O25" s="19"/>
      <c r="P25" s="19"/>
      <c r="Q25" s="14">
        <f t="shared" si="0"/>
        <v>14.285714285714286</v>
      </c>
    </row>
    <row r="26" spans="2:17" x14ac:dyDescent="0.25">
      <c r="B26" s="18">
        <f t="shared" si="1"/>
        <v>18</v>
      </c>
      <c r="C26" s="18"/>
      <c r="D26" s="53"/>
      <c r="E26" s="53"/>
      <c r="F26" s="53"/>
      <c r="G26" s="53"/>
      <c r="H26" s="53"/>
      <c r="I26" s="53"/>
      <c r="J26" s="19">
        <v>100</v>
      </c>
      <c r="K26" s="19">
        <v>0</v>
      </c>
      <c r="L26" s="19"/>
      <c r="M26" s="19"/>
      <c r="N26" s="19"/>
      <c r="O26" s="19"/>
      <c r="P26" s="19"/>
      <c r="Q26" s="14">
        <f t="shared" si="0"/>
        <v>14.285714285714286</v>
      </c>
    </row>
    <row r="27" spans="2:17" x14ac:dyDescent="0.25">
      <c r="B27" s="18">
        <f t="shared" si="1"/>
        <v>19</v>
      </c>
      <c r="C27" s="18"/>
      <c r="D27" s="53"/>
      <c r="E27" s="53"/>
      <c r="F27" s="53"/>
      <c r="G27" s="53"/>
      <c r="H27" s="53"/>
      <c r="I27" s="53"/>
      <c r="J27" s="19">
        <v>100</v>
      </c>
      <c r="K27" s="19"/>
      <c r="L27" s="19"/>
      <c r="M27" s="19"/>
      <c r="N27" s="19"/>
      <c r="O27" s="19"/>
      <c r="P27" s="19"/>
      <c r="Q27" s="14">
        <f t="shared" si="0"/>
        <v>14.285714285714286</v>
      </c>
    </row>
    <row r="28" spans="2:17" x14ac:dyDescent="0.25">
      <c r="B28" s="18">
        <f t="shared" si="1"/>
        <v>20</v>
      </c>
      <c r="C28" s="18"/>
      <c r="D28" s="53"/>
      <c r="E28" s="53"/>
      <c r="F28" s="53"/>
      <c r="G28" s="53"/>
      <c r="H28" s="53"/>
      <c r="I28" s="53"/>
      <c r="J28" s="19">
        <v>100</v>
      </c>
      <c r="K28" s="19"/>
      <c r="L28" s="19"/>
      <c r="M28" s="19"/>
      <c r="N28" s="19"/>
      <c r="O28" s="19"/>
      <c r="P28" s="19"/>
      <c r="Q28" s="14">
        <f t="shared" si="0"/>
        <v>14.285714285714286</v>
      </c>
    </row>
    <row r="29" spans="2:17" x14ac:dyDescent="0.25">
      <c r="B29" s="18">
        <f t="shared" si="1"/>
        <v>21</v>
      </c>
      <c r="C29" s="18"/>
      <c r="D29" s="53"/>
      <c r="E29" s="53"/>
      <c r="F29" s="53"/>
      <c r="G29" s="53"/>
      <c r="H29" s="53"/>
      <c r="I29" s="53"/>
      <c r="J29" s="19">
        <v>100</v>
      </c>
      <c r="K29" s="19"/>
      <c r="L29" s="19"/>
      <c r="M29" s="19"/>
      <c r="N29" s="19"/>
      <c r="O29" s="19"/>
      <c r="P29" s="19"/>
      <c r="Q29" s="14">
        <f t="shared" si="0"/>
        <v>14.285714285714286</v>
      </c>
    </row>
    <row r="30" spans="2:17" x14ac:dyDescent="0.25">
      <c r="B30" s="18">
        <f t="shared" si="1"/>
        <v>22</v>
      </c>
      <c r="C30" s="18"/>
      <c r="D30" s="53"/>
      <c r="E30" s="53"/>
      <c r="F30" s="53"/>
      <c r="G30" s="53"/>
      <c r="H30" s="53"/>
      <c r="I30" s="53"/>
      <c r="J30" s="19">
        <v>100</v>
      </c>
      <c r="K30" s="19"/>
      <c r="L30" s="19"/>
      <c r="M30" s="19"/>
      <c r="N30" s="19"/>
      <c r="O30" s="19"/>
      <c r="P30" s="19"/>
      <c r="Q30" s="14">
        <f t="shared" si="0"/>
        <v>14.285714285714286</v>
      </c>
    </row>
    <row r="31" spans="2:17" x14ac:dyDescent="0.25">
      <c r="B31" s="18">
        <f t="shared" si="1"/>
        <v>23</v>
      </c>
      <c r="C31" s="18"/>
      <c r="D31" s="53"/>
      <c r="E31" s="53"/>
      <c r="F31" s="53"/>
      <c r="G31" s="53"/>
      <c r="H31" s="53"/>
      <c r="I31" s="53"/>
      <c r="J31" s="19">
        <v>100</v>
      </c>
      <c r="K31" s="19"/>
      <c r="L31" s="19"/>
      <c r="M31" s="19"/>
      <c r="N31" s="19"/>
      <c r="O31" s="19"/>
      <c r="P31" s="19"/>
      <c r="Q31" s="14">
        <f t="shared" si="0"/>
        <v>14.285714285714286</v>
      </c>
    </row>
    <row r="32" spans="2:17" x14ac:dyDescent="0.25">
      <c r="B32" s="18">
        <f t="shared" si="1"/>
        <v>24</v>
      </c>
      <c r="C32" s="18"/>
      <c r="D32" s="53"/>
      <c r="E32" s="53"/>
      <c r="F32" s="53"/>
      <c r="G32" s="53"/>
      <c r="H32" s="53"/>
      <c r="I32" s="53"/>
      <c r="J32" s="19">
        <v>100</v>
      </c>
      <c r="K32" s="19"/>
      <c r="L32" s="19"/>
      <c r="M32" s="19"/>
      <c r="N32" s="19"/>
      <c r="O32" s="19"/>
      <c r="P32" s="19"/>
      <c r="Q32" s="14">
        <f t="shared" si="0"/>
        <v>14.285714285714286</v>
      </c>
    </row>
    <row r="33" spans="2:17" x14ac:dyDescent="0.25">
      <c r="B33" s="18">
        <f t="shared" si="1"/>
        <v>25</v>
      </c>
      <c r="C33" s="18"/>
      <c r="D33" s="53"/>
      <c r="E33" s="53"/>
      <c r="F33" s="53"/>
      <c r="G33" s="53"/>
      <c r="H33" s="53"/>
      <c r="I33" s="53"/>
      <c r="J33" s="19">
        <v>100</v>
      </c>
      <c r="K33" s="19"/>
      <c r="L33" s="19"/>
      <c r="M33" s="19"/>
      <c r="N33" s="19"/>
      <c r="O33" s="19"/>
      <c r="P33" s="19"/>
      <c r="Q33" s="14">
        <f t="shared" si="0"/>
        <v>14.285714285714286</v>
      </c>
    </row>
    <row r="34" spans="2:17" x14ac:dyDescent="0.25">
      <c r="B34" s="18">
        <f t="shared" si="1"/>
        <v>26</v>
      </c>
      <c r="C34" s="18"/>
      <c r="D34" s="53"/>
      <c r="E34" s="53"/>
      <c r="F34" s="53"/>
      <c r="G34" s="53"/>
      <c r="H34" s="53"/>
      <c r="I34" s="53"/>
      <c r="J34" s="19">
        <v>100</v>
      </c>
      <c r="K34" s="19"/>
      <c r="L34" s="19"/>
      <c r="M34" s="19"/>
      <c r="N34" s="19"/>
      <c r="O34" s="19"/>
      <c r="P34" s="19"/>
      <c r="Q34" s="14">
        <f t="shared" si="0"/>
        <v>14.285714285714286</v>
      </c>
    </row>
    <row r="35" spans="2:17" x14ac:dyDescent="0.25">
      <c r="B35" s="18">
        <f t="shared" si="1"/>
        <v>27</v>
      </c>
      <c r="C35" s="18"/>
      <c r="D35" s="53"/>
      <c r="E35" s="53"/>
      <c r="F35" s="53"/>
      <c r="G35" s="53"/>
      <c r="H35" s="53"/>
      <c r="I35" s="53"/>
      <c r="J35" s="19">
        <v>100</v>
      </c>
      <c r="K35" s="19"/>
      <c r="L35" s="19"/>
      <c r="M35" s="19"/>
      <c r="N35" s="19"/>
      <c r="O35" s="19"/>
      <c r="P35" s="19"/>
      <c r="Q35" s="14">
        <f t="shared" si="0"/>
        <v>14.285714285714286</v>
      </c>
    </row>
    <row r="36" spans="2:17" x14ac:dyDescent="0.25">
      <c r="B36" s="18">
        <f t="shared" si="1"/>
        <v>28</v>
      </c>
      <c r="C36" s="18"/>
      <c r="D36" s="53"/>
      <c r="E36" s="53"/>
      <c r="F36" s="53"/>
      <c r="G36" s="53"/>
      <c r="H36" s="53"/>
      <c r="I36" s="53"/>
      <c r="J36" s="19">
        <v>80</v>
      </c>
      <c r="K36" s="19"/>
      <c r="L36" s="19"/>
      <c r="M36" s="19"/>
      <c r="N36" s="19"/>
      <c r="O36" s="19"/>
      <c r="P36" s="19"/>
      <c r="Q36" s="14">
        <f t="shared" si="0"/>
        <v>11.428571428571429</v>
      </c>
    </row>
    <row r="37" spans="2:17" x14ac:dyDescent="0.25">
      <c r="B37" s="18">
        <f t="shared" si="1"/>
        <v>29</v>
      </c>
      <c r="C37" s="18"/>
      <c r="D37" s="53"/>
      <c r="E37" s="53"/>
      <c r="F37" s="53"/>
      <c r="G37" s="53"/>
      <c r="H37" s="53"/>
      <c r="I37" s="53"/>
      <c r="J37" s="19">
        <v>80</v>
      </c>
      <c r="K37" s="19"/>
      <c r="L37" s="19"/>
      <c r="M37" s="19"/>
      <c r="N37" s="19"/>
      <c r="O37" s="19"/>
      <c r="P37" s="19"/>
      <c r="Q37" s="14">
        <f t="shared" si="0"/>
        <v>11.428571428571429</v>
      </c>
    </row>
    <row r="38" spans="2:17" x14ac:dyDescent="0.25">
      <c r="B38" s="18">
        <f t="shared" si="1"/>
        <v>30</v>
      </c>
      <c r="C38" s="18"/>
      <c r="D38" s="53"/>
      <c r="E38" s="53"/>
      <c r="F38" s="53"/>
      <c r="G38" s="53"/>
      <c r="H38" s="53"/>
      <c r="I38" s="53"/>
      <c r="J38" s="19">
        <v>50</v>
      </c>
      <c r="K38" s="19"/>
      <c r="L38" s="19"/>
      <c r="M38" s="19"/>
      <c r="N38" s="19"/>
      <c r="O38" s="19"/>
      <c r="P38" s="19"/>
      <c r="Q38" s="14">
        <f t="shared" si="0"/>
        <v>7.1428571428571432</v>
      </c>
    </row>
    <row r="39" spans="2:17" x14ac:dyDescent="0.25">
      <c r="B39" s="18">
        <f t="shared" si="1"/>
        <v>31</v>
      </c>
      <c r="C39" s="18"/>
      <c r="D39" s="53"/>
      <c r="E39" s="53"/>
      <c r="F39" s="53"/>
      <c r="G39" s="53"/>
      <c r="H39" s="53"/>
      <c r="I39" s="53"/>
      <c r="J39" s="19">
        <v>50</v>
      </c>
      <c r="K39" s="19"/>
      <c r="L39" s="19"/>
      <c r="M39" s="19"/>
      <c r="N39" s="19"/>
      <c r="O39" s="19"/>
      <c r="P39" s="19"/>
      <c r="Q39" s="14">
        <f t="shared" si="0"/>
        <v>7.1428571428571432</v>
      </c>
    </row>
    <row r="40" spans="2:17" x14ac:dyDescent="0.25">
      <c r="B40" s="18">
        <f t="shared" si="1"/>
        <v>32</v>
      </c>
      <c r="C40" s="18"/>
      <c r="D40" s="53"/>
      <c r="E40" s="53"/>
      <c r="F40" s="53"/>
      <c r="G40" s="53"/>
      <c r="H40" s="53"/>
      <c r="I40" s="53"/>
      <c r="J40" s="19">
        <v>50</v>
      </c>
      <c r="K40" s="19"/>
      <c r="L40" s="19"/>
      <c r="M40" s="19"/>
      <c r="N40" s="19"/>
      <c r="O40" s="19"/>
      <c r="P40" s="19"/>
      <c r="Q40" s="14">
        <f t="shared" si="0"/>
        <v>7.1428571428571432</v>
      </c>
    </row>
    <row r="41" spans="2:17" x14ac:dyDescent="0.25">
      <c r="B41" s="18">
        <f t="shared" si="1"/>
        <v>33</v>
      </c>
      <c r="C41" s="18"/>
      <c r="D41" s="53"/>
      <c r="E41" s="53"/>
      <c r="F41" s="53"/>
      <c r="G41" s="53"/>
      <c r="H41" s="53"/>
      <c r="I41" s="53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53"/>
      <c r="E42" s="53"/>
      <c r="F42" s="53"/>
      <c r="G42" s="53"/>
      <c r="H42" s="53"/>
      <c r="I42" s="53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53"/>
      <c r="E43" s="53"/>
      <c r="F43" s="53"/>
      <c r="G43" s="53"/>
      <c r="H43" s="53"/>
      <c r="I43" s="53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53"/>
      <c r="E44" s="53"/>
      <c r="F44" s="53"/>
      <c r="G44" s="53"/>
      <c r="H44" s="53"/>
      <c r="I44" s="53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53"/>
      <c r="E45" s="53"/>
      <c r="F45" s="53"/>
      <c r="G45" s="53"/>
      <c r="H45" s="53"/>
      <c r="I45" s="53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53"/>
      <c r="E46" s="53"/>
      <c r="F46" s="53"/>
      <c r="G46" s="53"/>
      <c r="H46" s="53"/>
      <c r="I46" s="53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53"/>
      <c r="E47" s="53"/>
      <c r="F47" s="53"/>
      <c r="G47" s="53"/>
      <c r="H47" s="53"/>
      <c r="I47" s="53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53"/>
      <c r="E48" s="53"/>
      <c r="F48" s="53"/>
      <c r="G48" s="53"/>
      <c r="H48" s="53"/>
      <c r="I48" s="53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53"/>
      <c r="E49" s="53"/>
      <c r="F49" s="53"/>
      <c r="G49" s="53"/>
      <c r="H49" s="53"/>
      <c r="I49" s="53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53"/>
      <c r="E50" s="53"/>
      <c r="F50" s="53"/>
      <c r="G50" s="53"/>
      <c r="H50" s="53"/>
      <c r="I50" s="53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53"/>
      <c r="E51" s="53"/>
      <c r="F51" s="53"/>
      <c r="G51" s="53"/>
      <c r="H51" s="53"/>
      <c r="I51" s="53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53"/>
      <c r="E52" s="53"/>
      <c r="F52" s="53"/>
      <c r="G52" s="53"/>
      <c r="H52" s="53"/>
      <c r="I52" s="53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54"/>
      <c r="E53" s="55"/>
      <c r="F53" s="55"/>
      <c r="G53" s="55"/>
      <c r="H53" s="55"/>
      <c r="I53" s="56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2"/>
      <c r="D54" s="32"/>
      <c r="E54" s="17"/>
      <c r="H54" s="36" t="s">
        <v>19</v>
      </c>
      <c r="I54" s="36"/>
      <c r="J54" s="23">
        <f>COUNTIF(J9:J53,"&gt;=70")</f>
        <v>27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2"/>
      <c r="D55" s="32"/>
      <c r="E55" s="21"/>
      <c r="H55" s="37" t="s">
        <v>20</v>
      </c>
      <c r="I55" s="37"/>
      <c r="J55" s="24">
        <f>COUNTIF(J9:J53,"&lt;70")</f>
        <v>5</v>
      </c>
      <c r="K55" s="24">
        <f t="shared" ref="K55:Q55" si="5">COUNTIF(K9:K53,"&lt;70")</f>
        <v>18</v>
      </c>
      <c r="L55" s="24">
        <f t="shared" si="5"/>
        <v>0</v>
      </c>
      <c r="M55" s="24">
        <f t="shared" si="5"/>
        <v>0</v>
      </c>
      <c r="N55" s="24">
        <f t="shared" si="5"/>
        <v>0</v>
      </c>
      <c r="O55" s="24">
        <f t="shared" si="5"/>
        <v>0</v>
      </c>
      <c r="P55" s="24">
        <f t="shared" si="5"/>
        <v>0</v>
      </c>
      <c r="Q55" s="24">
        <f t="shared" si="5"/>
        <v>45</v>
      </c>
    </row>
    <row r="56" spans="2:17" x14ac:dyDescent="0.25">
      <c r="C56" s="32"/>
      <c r="D56" s="32"/>
      <c r="E56" s="32"/>
      <c r="H56" s="37" t="s">
        <v>21</v>
      </c>
      <c r="I56" s="37"/>
      <c r="J56" s="24">
        <f>COUNT(J9:J53)</f>
        <v>32</v>
      </c>
      <c r="K56" s="24">
        <f t="shared" ref="K56:Q56" si="6">COUNT(K9:K53)</f>
        <v>18</v>
      </c>
      <c r="L56" s="24">
        <f t="shared" si="6"/>
        <v>0</v>
      </c>
      <c r="M56" s="24">
        <f t="shared" si="6"/>
        <v>0</v>
      </c>
      <c r="N56" s="24">
        <f t="shared" si="6"/>
        <v>0</v>
      </c>
      <c r="O56" s="24">
        <f t="shared" si="6"/>
        <v>0</v>
      </c>
      <c r="P56" s="24">
        <f t="shared" si="6"/>
        <v>0</v>
      </c>
      <c r="Q56" s="24">
        <f t="shared" si="6"/>
        <v>45</v>
      </c>
    </row>
    <row r="57" spans="2:17" x14ac:dyDescent="0.25">
      <c r="C57" s="32"/>
      <c r="D57" s="32"/>
      <c r="E57" s="17"/>
      <c r="F57" s="12"/>
      <c r="H57" s="38" t="s">
        <v>16</v>
      </c>
      <c r="I57" s="38"/>
      <c r="J57" s="25">
        <f>J54/J56</f>
        <v>0.84375</v>
      </c>
      <c r="K57" s="26">
        <f t="shared" ref="K57:Q57" si="7">K54/K56</f>
        <v>0</v>
      </c>
      <c r="L57" s="26" t="e">
        <f t="shared" si="7"/>
        <v>#DIV/0!</v>
      </c>
      <c r="M57" s="26" t="e">
        <f t="shared" si="7"/>
        <v>#DIV/0!</v>
      </c>
      <c r="N57" s="26" t="e">
        <f t="shared" si="7"/>
        <v>#DIV/0!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25">
      <c r="C58" s="32"/>
      <c r="D58" s="32"/>
      <c r="E58" s="17"/>
      <c r="F58" s="12"/>
      <c r="H58" s="38" t="s">
        <v>17</v>
      </c>
      <c r="I58" s="38"/>
      <c r="J58" s="25">
        <f>J55/J56</f>
        <v>0.15625</v>
      </c>
      <c r="K58" s="25">
        <f t="shared" ref="K58:Q58" si="8">K55/K56</f>
        <v>1</v>
      </c>
      <c r="L58" s="26" t="e">
        <f t="shared" si="8"/>
        <v>#DIV/0!</v>
      </c>
      <c r="M58" s="26" t="e">
        <f t="shared" si="8"/>
        <v>#DIV/0!</v>
      </c>
      <c r="N58" s="26" t="e">
        <f t="shared" si="8"/>
        <v>#DIV/0!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25">
      <c r="C59" s="32"/>
      <c r="D59" s="32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39"/>
      <c r="K61" s="39"/>
      <c r="L61" s="39"/>
      <c r="M61" s="39"/>
      <c r="N61" s="39"/>
      <c r="O61" s="39"/>
      <c r="P61" s="39"/>
    </row>
    <row r="62" spans="2:17" x14ac:dyDescent="0.25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CAMBIO CLIMATICO Y CALENTAMIENT</vt:lpstr>
      <vt:lpstr>GESTION AMBIENTAL II</vt:lpstr>
      <vt:lpstr>QUIMICA ANALITICA </vt:lpstr>
      <vt:lpstr>MATERIA 4</vt:lpstr>
      <vt:lpstr>MATERIA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Toshiba-User</cp:lastModifiedBy>
  <cp:lastPrinted>2023-03-21T15:13:53Z</cp:lastPrinted>
  <dcterms:created xsi:type="dcterms:W3CDTF">2023-03-14T19:16:59Z</dcterms:created>
  <dcterms:modified xsi:type="dcterms:W3CDTF">2023-03-25T05:31:57Z</dcterms:modified>
</cp:coreProperties>
</file>