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7804CBBB-660C-4BB7-A44B-61DB9DBA763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0" l="1"/>
  <c r="K28" i="10"/>
  <c r="G28" i="10"/>
  <c r="F28" i="10"/>
  <c r="E28" i="10"/>
  <c r="I28" i="10" s="1"/>
  <c r="I27" i="10"/>
  <c r="I26" i="10"/>
  <c r="I25" i="10"/>
  <c r="I24" i="10"/>
  <c r="I23" i="10"/>
  <c r="I22" i="10"/>
  <c r="I21" i="10"/>
  <c r="I20" i="10"/>
  <c r="I19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I25" i="22"/>
  <c r="I27" i="22"/>
  <c r="B10" i="22"/>
  <c r="B37" i="22"/>
  <c r="N28" i="22"/>
  <c r="K28" i="22"/>
  <c r="G28" i="22"/>
  <c r="F28" i="22"/>
  <c r="I24" i="22"/>
  <c r="I21" i="22"/>
  <c r="I20" i="22"/>
  <c r="I19" i="22"/>
  <c r="B37" i="10"/>
  <c r="L28" i="10" l="1"/>
  <c r="I23" i="22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<sst xmlns="http://schemas.openxmlformats.org/spreadsheetml/2006/main" count="189" uniqueCount="46">
  <si>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</si>
  <si>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</si>
  <si>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</si>
  <si>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</si>
  <si>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</si>
  <si>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</si>
  <si>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</si>
  <si>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</si>
  <si>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</si>
  <si>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</si>
  <si>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</si>
  <si>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</si>
  <si>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</si>
  <si>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</si>
  <si>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</si>
  <si>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</si>
  <si>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</si>
  <si>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</si>
  <si>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</si>
  <si>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</si>
  <si>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</si>
  <si>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</si>
  <si>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</si>
  <si>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</si>
  <si>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</si>
  <si>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</si>
  <si>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</si>
  <si>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</si>
  <si>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</si>
  <si>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</si>
  <si>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</si>
  <si>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</si>
  <si>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</si>
  <si>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</si>
  <si>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</si>
  <si>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</si>
  <si>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</si>
  <si>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FEBRERO-JUNIO 2023</t>
  </si>
  <si>
    <t>FISICA</t>
  </si>
  <si>
    <t>GESTIÓN DE LA CALIDAD DEL AIRE</t>
  </si>
  <si>
    <t>TALLER DE INVESTIGACIÓN I</t>
  </si>
  <si>
    <t>SEGURIDAD E HIGIENE INDUSTRIAL</t>
  </si>
  <si>
    <t>806 A</t>
  </si>
  <si>
    <t>FEBRERO JULIO 2023</t>
  </si>
  <si>
    <t>606 A</t>
  </si>
  <si>
    <t>206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</si>
</sst>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C15" sqref="C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7" t="s">
        <v>4</v>
      </c>
      <c r="C8" s="27"/>
      <c r="D8" s="13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27" t="s">
        <v>43</v>
      </c>
      <c r="M8" s="27"/>
      <c r="N8" s="27"/>
    </row>
    <row r="10" spans="1:14" x14ac:dyDescent="0.2">
      <c r="A10" s="4" t="s">
        <v>8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5.5" x14ac:dyDescent="0.2">
      <c r="A14" s="8" t="s">
        <v>38</v>
      </c>
      <c r="B14" s="8">
        <v>1</v>
      </c>
      <c r="C14" s="8" t="s">
        <v>45</v>
      </c>
      <c r="D14" s="8" t="s">
        <v>35</v>
      </c>
      <c r="E14" s="8">
        <v>31</v>
      </c>
      <c r="F14" s="8">
        <v>25</v>
      </c>
      <c r="G14" s="8"/>
      <c r="H14" s="9"/>
      <c r="I14" s="8">
        <v>6</v>
      </c>
      <c r="J14" s="9"/>
      <c r="K14" s="8">
        <v>0</v>
      </c>
      <c r="L14" s="9">
        <v>0</v>
      </c>
      <c r="M14" s="8">
        <v>63</v>
      </c>
      <c r="N14" s="14">
        <v>0.81</v>
      </c>
    </row>
    <row r="15" spans="1:14" s="10" customFormat="1" ht="25.5" x14ac:dyDescent="0.2">
      <c r="A15" s="8" t="s">
        <v>41</v>
      </c>
      <c r="B15" s="8">
        <v>1</v>
      </c>
      <c r="C15" s="8" t="s">
        <v>45</v>
      </c>
      <c r="D15" s="8" t="s">
        <v>35</v>
      </c>
      <c r="E15" s="8">
        <v>31</v>
      </c>
      <c r="F15" s="8">
        <v>25</v>
      </c>
      <c r="G15" s="8"/>
      <c r="H15" s="9"/>
      <c r="I15" s="8">
        <v>6</v>
      </c>
      <c r="J15" s="9"/>
      <c r="K15" s="8">
        <v>0</v>
      </c>
      <c r="L15" s="9">
        <v>0</v>
      </c>
      <c r="M15" s="8">
        <v>66</v>
      </c>
      <c r="N15" s="14">
        <v>0.81</v>
      </c>
    </row>
    <row r="16" spans="1:14" s="10" customFormat="1" ht="25.5" x14ac:dyDescent="0.2">
      <c r="A16" s="8" t="s">
        <v>40</v>
      </c>
      <c r="B16" s="8">
        <v>1</v>
      </c>
      <c r="C16" s="8" t="s">
        <v>44</v>
      </c>
      <c r="D16" s="8" t="s">
        <v>35</v>
      </c>
      <c r="E16" s="8">
        <v>15</v>
      </c>
      <c r="F16" s="8">
        <v>13</v>
      </c>
      <c r="G16" s="8"/>
      <c r="H16" s="9"/>
      <c r="I16" s="8">
        <v>2</v>
      </c>
      <c r="J16" s="9"/>
      <c r="K16" s="8">
        <v>0</v>
      </c>
      <c r="L16" s="9">
        <v>0</v>
      </c>
      <c r="M16" s="8">
        <v>71</v>
      </c>
      <c r="N16" s="14">
        <v>0.73</v>
      </c>
    </row>
    <row r="17" spans="1:14" s="10" customFormat="1" ht="25.5" x14ac:dyDescent="0.2">
      <c r="A17" s="8" t="s">
        <v>39</v>
      </c>
      <c r="B17" s="8">
        <v>1</v>
      </c>
      <c r="C17" s="8" t="s">
        <v>42</v>
      </c>
      <c r="D17" s="8" t="s">
        <v>35</v>
      </c>
      <c r="E17" s="8">
        <v>16</v>
      </c>
      <c r="F17" s="8">
        <v>16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71</v>
      </c>
      <c r="N17" s="14">
        <v>0.75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>
        <f t="shared" ref="I19:I28" si="0">(E19-SUM(F19:G19))-K19</f>
        <v>0</v>
      </c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>
        <f t="shared" si="0"/>
        <v>0</v>
      </c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>
        <f t="shared" si="0"/>
        <v>0</v>
      </c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>
        <f t="shared" si="0"/>
        <v>0</v>
      </c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>
        <f t="shared" si="0"/>
        <v>0</v>
      </c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>
        <f t="shared" si="0"/>
        <v>0</v>
      </c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>
        <f t="shared" si="0"/>
        <v>0</v>
      </c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>
        <f t="shared" si="0"/>
        <v>0</v>
      </c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>
        <f t="shared" si="0"/>
        <v>0</v>
      </c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93</v>
      </c>
      <c r="F28" s="16">
        <f>SUM(F14:F27)</f>
        <v>79</v>
      </c>
      <c r="G28" s="16">
        <f>SUM(G14:G27)</f>
        <v>0</v>
      </c>
      <c r="H28" s="17"/>
      <c r="I28" s="16">
        <f t="shared" si="0"/>
        <v>14</v>
      </c>
      <c r="J28" s="17"/>
      <c r="K28" s="16">
        <f>SUM(K14:K27)</f>
        <v>0</v>
      </c>
      <c r="L28" s="17">
        <f t="shared" ref="L28" si="1">K28/E28</f>
        <v>0</v>
      </c>
      <c r="M28" s="16">
        <v>67</v>
      </c>
      <c r="N28" s="18">
        <f>AVERAGE(N14:N27)</f>
        <v>0.77500000000000002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 t="s">
        <v>34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C15" sqref="C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36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1</v>
      </c>
      <c r="C8" s="27"/>
      <c r="D8" s="13" t="s">
        <v>5</v>
      </c>
      <c r="E8" s="19">
        <v>4</v>
      </c>
      <c r="F8"/>
      <c r="G8" s="4" t="s">
        <v>6</v>
      </c>
      <c r="H8" s="19">
        <v>4</v>
      </c>
      <c r="I8" s="33" t="s">
        <v>7</v>
      </c>
      <c r="J8" s="33"/>
      <c r="K8" s="33"/>
      <c r="L8" s="27" t="s">
        <v>37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5.5" x14ac:dyDescent="0.2">
      <c r="A14" s="8" t="s">
        <v>38</v>
      </c>
      <c r="B14" s="8">
        <v>1</v>
      </c>
      <c r="C14" s="8" t="s">
        <v>45</v>
      </c>
      <c r="D14" s="8" t="s">
        <v>35</v>
      </c>
      <c r="E14" s="8">
        <v>31</v>
      </c>
      <c r="F14" s="8">
        <v>26</v>
      </c>
      <c r="G14" s="8"/>
      <c r="H14" s="9"/>
      <c r="I14" s="8">
        <v>5</v>
      </c>
      <c r="J14" s="9"/>
      <c r="K14" s="8">
        <v>0</v>
      </c>
      <c r="L14" s="9">
        <v>0</v>
      </c>
      <c r="M14" s="8">
        <v>63</v>
      </c>
      <c r="N14" s="14">
        <v>0.81</v>
      </c>
    </row>
    <row r="15" spans="1:14" s="10" customFormat="1" ht="25.5" x14ac:dyDescent="0.2">
      <c r="A15" s="8" t="s">
        <v>41</v>
      </c>
      <c r="B15" s="8">
        <v>1</v>
      </c>
      <c r="C15" s="8" t="s">
        <v>45</v>
      </c>
      <c r="D15" s="8" t="s">
        <v>35</v>
      </c>
      <c r="E15" s="8">
        <v>31</v>
      </c>
      <c r="F15" s="8">
        <v>25</v>
      </c>
      <c r="G15" s="8"/>
      <c r="H15" s="9"/>
      <c r="I15" s="8">
        <v>6</v>
      </c>
      <c r="J15" s="9"/>
      <c r="K15" s="8">
        <v>0</v>
      </c>
      <c r="L15" s="9">
        <v>0</v>
      </c>
      <c r="M15" s="8">
        <v>66</v>
      </c>
      <c r="N15" s="14">
        <v>0.81</v>
      </c>
    </row>
    <row r="16" spans="1:14" s="10" customFormat="1" ht="25.5" x14ac:dyDescent="0.2">
      <c r="A16" s="8" t="s">
        <v>40</v>
      </c>
      <c r="B16" s="8">
        <v>1</v>
      </c>
      <c r="C16" s="8" t="s">
        <v>44</v>
      </c>
      <c r="D16" s="8" t="s">
        <v>35</v>
      </c>
      <c r="E16" s="8">
        <v>15</v>
      </c>
      <c r="F16" s="8">
        <v>13</v>
      </c>
      <c r="G16" s="8"/>
      <c r="H16" s="9"/>
      <c r="I16" s="8">
        <v>2</v>
      </c>
      <c r="J16" s="9"/>
      <c r="K16" s="8">
        <v>0</v>
      </c>
      <c r="L16" s="9">
        <v>0</v>
      </c>
      <c r="M16" s="8">
        <v>71</v>
      </c>
      <c r="N16" s="14">
        <v>0.73</v>
      </c>
    </row>
    <row r="17" spans="1:14" s="10" customFormat="1" ht="25.5" x14ac:dyDescent="0.2">
      <c r="A17" s="8" t="s">
        <v>39</v>
      </c>
      <c r="B17" s="8">
        <v>1</v>
      </c>
      <c r="C17" s="8" t="s">
        <v>42</v>
      </c>
      <c r="D17" s="8" t="s">
        <v>35</v>
      </c>
      <c r="E17" s="8">
        <v>16</v>
      </c>
      <c r="F17" s="8">
        <v>16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71</v>
      </c>
      <c r="N17" s="14">
        <v>0.75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>
        <f t="shared" ref="I19:I28" si="0">(E19-SUM(F19:G19))-K19</f>
        <v>0</v>
      </c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>
        <f t="shared" si="0"/>
        <v>0</v>
      </c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>
        <f t="shared" si="0"/>
        <v>0</v>
      </c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>
        <f t="shared" si="0"/>
        <v>0</v>
      </c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>
        <f t="shared" si="0"/>
        <v>0</v>
      </c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>
        <f t="shared" si="0"/>
        <v>0</v>
      </c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>
        <f t="shared" si="0"/>
        <v>0</v>
      </c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>
        <f t="shared" si="0"/>
        <v>0</v>
      </c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>
        <f t="shared" si="0"/>
        <v>0</v>
      </c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93</v>
      </c>
      <c r="F28" s="16">
        <f>SUM(F14:F27)</f>
        <v>80</v>
      </c>
      <c r="G28" s="16">
        <f>SUM(G14:G27)</f>
        <v>0</v>
      </c>
      <c r="H28" s="17">
        <f>SUM(F28:G28)/E28</f>
        <v>0.86021505376344087</v>
      </c>
      <c r="I28" s="16">
        <f t="shared" si="0"/>
        <v>13</v>
      </c>
      <c r="J28" s="17"/>
      <c r="K28" s="16">
        <f>SUM(K14:K27)</f>
        <v>0</v>
      </c>
      <c r="L28" s="17">
        <f t="shared" ref="L28" si="1">K28/E28</f>
        <v>0</v>
      </c>
      <c r="M28" s="16">
        <v>67</v>
      </c>
      <c r="N28" s="18">
        <f>AVERAGE(N14:N27)</f>
        <v>0.77500000000000002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 t="s">
        <v>34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3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FEBRERO JULIO 2023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FEBRERO JULIO 2023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 t="s">
        <v>29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FEBRERO JULIO 2023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2023-05-11T15:34:30Z</dcterms:modified>
  <cp:category/>
  <cp:contentStatus/>
</cp:coreProperties>
</file>