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9B9B189D-9C99-41BD-A1DF-5163D1966EA3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'3'!$A$1:$N$35</definedName>
    <definedName name="_xlnm.Print_Area" localSheetId="3">'4'!$A$1:$N$36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0" l="1"/>
  <c r="K28" i="10"/>
  <c r="G28" i="10"/>
  <c r="F28" i="10"/>
  <c r="E28" i="10"/>
  <c r="I28" i="10" s="1"/>
  <c r="B10" i="25"/>
  <c r="B37" i="25" s="1"/>
  <c r="L8" i="25"/>
  <c r="H8" i="25"/>
  <c r="E8" i="25"/>
  <c r="B10" i="24"/>
  <c r="B36" i="24" s="1"/>
  <c r="L8" i="24"/>
  <c r="H8" i="24"/>
  <c r="E8" i="24"/>
  <c r="F26" i="23"/>
  <c r="B10" i="23"/>
  <c r="B35" i="23" s="1"/>
  <c r="L8" i="23"/>
  <c r="H8" i="23"/>
  <c r="E8" i="23"/>
  <c r="B10" i="22"/>
  <c r="B37" i="22" s="1"/>
  <c r="N28" i="22"/>
  <c r="K28" i="22"/>
  <c r="B37" i="10"/>
  <c r="L28" i="10" l="1"/>
  <c r="E26" i="23"/>
  <c r="E28" i="22"/>
  <c r="I26" i="23" l="1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<sst xmlns="http://schemas.openxmlformats.org/spreadsheetml/2006/main" count="248" uniqueCount="53">
  <si>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</si>
  <si>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</si>
  <si>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</si>
  <si>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</si>
  <si>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</si>
  <si>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</si>
  <si>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</si>
  <si>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</si>
  <si>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</si>
  <si>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</si>
  <si>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</si>
  <si>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</si>
  <si>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</si>
  <si>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</si>
  <si>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</si>
  <si>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</si>
  <si>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</si>
  <si>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</si>
  <si>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</si>
  <si>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</si>
  <si>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</si>
  <si>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</si>
  <si>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</si>
  <si>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</si>
  <si>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</si>
  <si>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</si>
  <si>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</si>
  <si>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</si>
  <si>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</si>
  <si>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</si>
  <si>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</si>
  <si>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</si>
  <si>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</si>
  <si>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</si>
  <si>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</si>
  <si>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</si>
  <si>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</si>
  <si>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FEBRERO-JUNIO 2023</t>
  </si>
  <si>
    <t>FISICA</t>
  </si>
  <si>
    <t>GESTIÓN DE LA CALIDAD DEL AIRE</t>
  </si>
  <si>
    <t>TALLER DE INVESTIGACIÓN I</t>
  </si>
  <si>
    <t>SEGURIDAD E HIGIENE INDUSTRIAL</t>
  </si>
  <si>
    <t>806 A</t>
  </si>
  <si>
    <t>FEBRERO JULIO 2023</t>
  </si>
  <si>
    <t>606 A</t>
  </si>
  <si>
    <t>206 B</t>
  </si>
  <si>
    <t>201 B</t>
  </si>
  <si>
    <t>II</t>
  </si>
  <si>
    <t>N/E</t>
  </si>
  <si>
    <t>V</t>
  </si>
  <si>
    <t>VI</t>
  </si>
  <si>
    <t>III</t>
  </si>
  <si>
    <t>M.C.I.A. Jessica A.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</si>
</sst>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A16" sqref="A16: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32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3" t="s">
        <v>5</v>
      </c>
      <c r="E8" s="5">
        <v>4</v>
      </c>
      <c r="G8" s="4" t="s">
        <v>6</v>
      </c>
      <c r="H8" s="5">
        <v>4</v>
      </c>
      <c r="I8" s="31" t="s">
        <v>7</v>
      </c>
      <c r="J8" s="31"/>
      <c r="K8" s="31"/>
      <c r="L8" s="32" t="s">
        <v>43</v>
      </c>
      <c r="M8" s="32"/>
      <c r="N8" s="32"/>
    </row>
    <row r="10" spans="1:14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>
        <v>1</v>
      </c>
      <c r="C14" s="8" t="s">
        <v>45</v>
      </c>
      <c r="D14" s="8" t="s">
        <v>35</v>
      </c>
      <c r="E14" s="8">
        <v>31</v>
      </c>
      <c r="F14" s="8">
        <v>25</v>
      </c>
      <c r="G14" s="8"/>
      <c r="H14" s="9"/>
      <c r="I14" s="8">
        <v>6</v>
      </c>
      <c r="J14" s="9"/>
      <c r="K14" s="8">
        <v>0</v>
      </c>
      <c r="L14" s="9">
        <v>0</v>
      </c>
      <c r="M14" s="8">
        <v>63</v>
      </c>
      <c r="N14" s="14">
        <v>0.81</v>
      </c>
    </row>
    <row r="15" spans="1:14" s="10" customFormat="1" ht="25.5" x14ac:dyDescent="0.2">
      <c r="A15" s="8" t="s">
        <v>41</v>
      </c>
      <c r="B15" s="8">
        <v>1</v>
      </c>
      <c r="C15" s="8" t="s">
        <v>46</v>
      </c>
      <c r="D15" s="8" t="s">
        <v>35</v>
      </c>
      <c r="E15" s="8">
        <v>31</v>
      </c>
      <c r="F15" s="8">
        <v>25</v>
      </c>
      <c r="G15" s="8"/>
      <c r="H15" s="9"/>
      <c r="I15" s="8">
        <v>6</v>
      </c>
      <c r="J15" s="9"/>
      <c r="K15" s="8">
        <v>0</v>
      </c>
      <c r="L15" s="9">
        <v>0</v>
      </c>
      <c r="M15" s="8">
        <v>66</v>
      </c>
      <c r="N15" s="14">
        <v>0.81</v>
      </c>
    </row>
    <row r="16" spans="1:14" s="10" customFormat="1" ht="25.5" x14ac:dyDescent="0.2">
      <c r="A16" s="8" t="s">
        <v>40</v>
      </c>
      <c r="B16" s="8">
        <v>1</v>
      </c>
      <c r="C16" s="8" t="s">
        <v>44</v>
      </c>
      <c r="D16" s="8" t="s">
        <v>35</v>
      </c>
      <c r="E16" s="8">
        <v>15</v>
      </c>
      <c r="F16" s="8">
        <v>13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71</v>
      </c>
      <c r="N16" s="14">
        <v>0.73</v>
      </c>
    </row>
    <row r="17" spans="1:14" s="10" customFormat="1" ht="25.5" x14ac:dyDescent="0.2">
      <c r="A17" s="8" t="s">
        <v>39</v>
      </c>
      <c r="B17" s="8">
        <v>1</v>
      </c>
      <c r="C17" s="8" t="s">
        <v>42</v>
      </c>
      <c r="D17" s="8" t="s">
        <v>35</v>
      </c>
      <c r="E17" s="8">
        <v>16</v>
      </c>
      <c r="F17" s="8">
        <v>16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71</v>
      </c>
      <c r="N17" s="14">
        <v>0.75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93</v>
      </c>
      <c r="F28" s="16">
        <f>SUM(F14:F27)</f>
        <v>79</v>
      </c>
      <c r="G28" s="16">
        <f>SUM(G14:G27)</f>
        <v>0</v>
      </c>
      <c r="H28" s="17"/>
      <c r="I28" s="16">
        <f t="shared" ref="I28" si="0">(E28-SUM(F28:G28))-K28</f>
        <v>14</v>
      </c>
      <c r="J28" s="17"/>
      <c r="K28" s="16">
        <f>SUM(K14:K27)</f>
        <v>0</v>
      </c>
      <c r="L28" s="17">
        <f t="shared" ref="L28" si="1">K28/E28</f>
        <v>0</v>
      </c>
      <c r="M28" s="16">
        <v>67</v>
      </c>
      <c r="N28" s="18">
        <f>AVERAGE(N14:N27)</f>
        <v>0.77500000000000002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36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3" t="s">
        <v>5</v>
      </c>
      <c r="E8" s="19">
        <v>4</v>
      </c>
      <c r="F8"/>
      <c r="G8" s="4" t="s">
        <v>6</v>
      </c>
      <c r="H8" s="19">
        <v>4</v>
      </c>
      <c r="I8" s="31" t="s">
        <v>7</v>
      </c>
      <c r="J8" s="31"/>
      <c r="K8" s="31"/>
      <c r="L8" s="32" t="s">
        <v>37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 t="s">
        <v>47</v>
      </c>
      <c r="C14" s="8" t="s">
        <v>45</v>
      </c>
      <c r="D14" s="8" t="s">
        <v>35</v>
      </c>
      <c r="E14" s="8">
        <v>31</v>
      </c>
      <c r="F14" s="8">
        <v>16</v>
      </c>
      <c r="G14" s="8"/>
      <c r="H14" s="9"/>
      <c r="I14" s="8">
        <v>15</v>
      </c>
      <c r="J14" s="9"/>
      <c r="K14" s="8">
        <v>0</v>
      </c>
      <c r="L14" s="9">
        <v>0</v>
      </c>
      <c r="M14" s="8">
        <v>42</v>
      </c>
      <c r="N14" s="14">
        <v>0.52</v>
      </c>
    </row>
    <row r="15" spans="1:14" s="10" customFormat="1" ht="25.5" x14ac:dyDescent="0.2">
      <c r="A15" s="8" t="s">
        <v>41</v>
      </c>
      <c r="B15" s="8" t="s">
        <v>47</v>
      </c>
      <c r="C15" s="8" t="s">
        <v>45</v>
      </c>
      <c r="D15" s="8" t="s">
        <v>35</v>
      </c>
      <c r="E15" s="8">
        <v>31</v>
      </c>
      <c r="F15" s="8">
        <v>22</v>
      </c>
      <c r="G15" s="8"/>
      <c r="H15" s="9"/>
      <c r="I15" s="8">
        <v>9</v>
      </c>
      <c r="J15" s="9"/>
      <c r="K15" s="8">
        <v>0</v>
      </c>
      <c r="L15" s="9">
        <v>0</v>
      </c>
      <c r="M15" s="8">
        <v>52</v>
      </c>
      <c r="N15" s="14">
        <v>0.68</v>
      </c>
    </row>
    <row r="16" spans="1:14" s="10" customFormat="1" ht="25.5" x14ac:dyDescent="0.2">
      <c r="A16" s="8" t="s">
        <v>40</v>
      </c>
      <c r="B16" s="8" t="s">
        <v>47</v>
      </c>
      <c r="C16" s="8" t="s">
        <v>44</v>
      </c>
      <c r="D16" s="8" t="s">
        <v>35</v>
      </c>
      <c r="E16" s="8">
        <v>15</v>
      </c>
      <c r="F16" s="8">
        <v>12</v>
      </c>
      <c r="G16" s="8"/>
      <c r="H16" s="9"/>
      <c r="I16" s="8">
        <v>3</v>
      </c>
      <c r="J16" s="9"/>
      <c r="K16" s="8">
        <v>0</v>
      </c>
      <c r="L16" s="9">
        <v>0</v>
      </c>
      <c r="M16" s="8">
        <v>67</v>
      </c>
      <c r="N16" s="14">
        <v>0.8</v>
      </c>
    </row>
    <row r="17" spans="1:14" s="10" customFormat="1" ht="25.5" x14ac:dyDescent="0.2">
      <c r="A17" s="8" t="s">
        <v>39</v>
      </c>
      <c r="B17" s="8" t="s">
        <v>47</v>
      </c>
      <c r="C17" s="8" t="s">
        <v>42</v>
      </c>
      <c r="D17" s="8" t="s">
        <v>35</v>
      </c>
      <c r="E17" s="8">
        <v>16</v>
      </c>
      <c r="F17" s="8">
        <v>16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79</v>
      </c>
      <c r="N17" s="14">
        <v>0.44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93</v>
      </c>
      <c r="F28" s="16">
        <v>66</v>
      </c>
      <c r="G28" s="16"/>
      <c r="H28" s="17"/>
      <c r="I28" s="16">
        <v>27</v>
      </c>
      <c r="J28" s="17"/>
      <c r="K28" s="16">
        <f>SUM(K14:K27)</f>
        <v>0</v>
      </c>
      <c r="L28" s="17">
        <f t="shared" ref="L28" si="0">K28/E28</f>
        <v>0</v>
      </c>
      <c r="M28" s="16">
        <v>60</v>
      </c>
      <c r="N28" s="18">
        <f>AVERAGE(N14:N27)</f>
        <v>0.61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5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FEBRERO JULIO 2023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 t="s">
        <v>49</v>
      </c>
      <c r="C14" s="8" t="s">
        <v>45</v>
      </c>
      <c r="D14" s="8" t="s">
        <v>35</v>
      </c>
      <c r="E14" s="8">
        <v>31</v>
      </c>
      <c r="F14" s="8">
        <v>18</v>
      </c>
      <c r="G14" s="8"/>
      <c r="H14" s="9"/>
      <c r="I14" s="8">
        <v>13</v>
      </c>
      <c r="J14" s="9"/>
      <c r="K14" s="8">
        <v>0</v>
      </c>
      <c r="L14" s="9"/>
      <c r="M14" s="8">
        <v>45</v>
      </c>
      <c r="N14" s="14">
        <v>0.57999999999999996</v>
      </c>
    </row>
    <row r="15" spans="1:14" s="10" customFormat="1" ht="25.5" x14ac:dyDescent="0.2">
      <c r="A15" s="8" t="s">
        <v>41</v>
      </c>
      <c r="B15" s="8" t="s">
        <v>49</v>
      </c>
      <c r="C15" s="8" t="s">
        <v>45</v>
      </c>
      <c r="D15" s="8" t="s">
        <v>35</v>
      </c>
      <c r="E15" s="8">
        <v>31</v>
      </c>
      <c r="F15" s="8">
        <v>21</v>
      </c>
      <c r="G15" s="8"/>
      <c r="H15" s="9"/>
      <c r="I15" s="8">
        <v>10</v>
      </c>
      <c r="J15" s="9"/>
      <c r="K15" s="8">
        <v>0</v>
      </c>
      <c r="L15" s="9"/>
      <c r="M15" s="8">
        <v>28</v>
      </c>
      <c r="N15" s="14">
        <v>0.45</v>
      </c>
    </row>
    <row r="16" spans="1:14" s="10" customFormat="1" ht="25.5" x14ac:dyDescent="0.2">
      <c r="A16" s="8" t="s">
        <v>41</v>
      </c>
      <c r="B16" s="8" t="s">
        <v>50</v>
      </c>
      <c r="C16" s="8" t="s">
        <v>45</v>
      </c>
      <c r="D16" s="8" t="s">
        <v>35</v>
      </c>
      <c r="E16" s="8">
        <v>31</v>
      </c>
      <c r="F16" s="8">
        <v>26</v>
      </c>
      <c r="G16" s="8"/>
      <c r="H16" s="9"/>
      <c r="I16" s="8">
        <v>5</v>
      </c>
      <c r="J16" s="9"/>
      <c r="K16" s="8">
        <v>0</v>
      </c>
      <c r="L16" s="9"/>
      <c r="M16" s="8">
        <v>70</v>
      </c>
      <c r="N16" s="14">
        <v>0.84</v>
      </c>
    </row>
    <row r="17" spans="1:14" s="10" customFormat="1" ht="25.5" x14ac:dyDescent="0.2">
      <c r="A17" s="8" t="s">
        <v>39</v>
      </c>
      <c r="B17" s="8" t="s">
        <v>49</v>
      </c>
      <c r="C17" s="8" t="s">
        <v>42</v>
      </c>
      <c r="D17" s="8" t="s">
        <v>35</v>
      </c>
      <c r="E17" s="8">
        <v>16</v>
      </c>
      <c r="F17" s="8">
        <v>7</v>
      </c>
      <c r="G17" s="8"/>
      <c r="H17" s="9"/>
      <c r="I17" s="8">
        <v>9</v>
      </c>
      <c r="J17" s="9"/>
      <c r="K17" s="8">
        <v>0</v>
      </c>
      <c r="L17" s="9"/>
      <c r="M17" s="8">
        <v>36</v>
      </c>
      <c r="N17" s="14">
        <v>0.44</v>
      </c>
    </row>
    <row r="18" spans="1:14" s="10" customFormat="1" ht="25.5" x14ac:dyDescent="0.2">
      <c r="A18" s="8" t="s">
        <v>40</v>
      </c>
      <c r="B18" s="8" t="s">
        <v>48</v>
      </c>
      <c r="C18" s="8" t="s">
        <v>44</v>
      </c>
      <c r="D18" s="8" t="s">
        <v>35</v>
      </c>
      <c r="E18" s="8">
        <v>15</v>
      </c>
      <c r="F18" s="8">
        <v>11</v>
      </c>
      <c r="G18" s="8"/>
      <c r="H18" s="9"/>
      <c r="I18" s="8">
        <v>4</v>
      </c>
      <c r="J18" s="9"/>
      <c r="K18" s="8">
        <v>0</v>
      </c>
      <c r="L18" s="9"/>
      <c r="M18" s="8">
        <v>66</v>
      </c>
      <c r="N18" s="14">
        <v>0.73</v>
      </c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ht="16.5" customHeigh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ht="13.5" thickBot="1" x14ac:dyDescent="0.25">
      <c r="A26" s="15" t="s">
        <v>24</v>
      </c>
      <c r="B26" s="16" t="s">
        <v>25</v>
      </c>
      <c r="C26" s="16" t="s">
        <v>25</v>
      </c>
      <c r="D26" s="16" t="s">
        <v>25</v>
      </c>
      <c r="E26" s="16">
        <f>SUM(E14:E25)</f>
        <v>124</v>
      </c>
      <c r="F26" s="16">
        <f>SUM(F14:F25)</f>
        <v>83</v>
      </c>
      <c r="G26" s="16"/>
      <c r="H26" s="17"/>
      <c r="I26" s="16">
        <f t="shared" ref="I26" si="0">(E26-SUM(F26:G26))-K26</f>
        <v>41</v>
      </c>
      <c r="J26" s="17"/>
      <c r="K26" s="16">
        <v>0</v>
      </c>
      <c r="L26" s="17"/>
      <c r="M26" s="16">
        <v>53</v>
      </c>
      <c r="N26" s="18">
        <v>0.65</v>
      </c>
    </row>
    <row r="28" spans="1:14" ht="120" customHeight="1" x14ac:dyDescent="0.2">
      <c r="A28" s="28" t="s">
        <v>26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30" spans="1:14" x14ac:dyDescent="0.2">
      <c r="A30" s="11"/>
    </row>
    <row r="31" spans="1:14" x14ac:dyDescent="0.2">
      <c r="B31" s="35" t="s">
        <v>27</v>
      </c>
      <c r="C31" s="35"/>
      <c r="D31" s="35"/>
      <c r="G31" s="20" t="s">
        <v>28</v>
      </c>
      <c r="H31" s="20"/>
      <c r="I31" s="20"/>
      <c r="J31" s="20"/>
    </row>
    <row r="32" spans="1:14" ht="62.25" customHeight="1" x14ac:dyDescent="0.2">
      <c r="B32" s="36"/>
      <c r="C32" s="36"/>
      <c r="D32" s="36"/>
      <c r="G32" s="32"/>
      <c r="H32" s="32"/>
      <c r="I32" s="32"/>
      <c r="J32" s="32"/>
    </row>
    <row r="33" spans="1:10" hidden="1" x14ac:dyDescent="0.2">
      <c r="A33" s="37" t="e">
        <v>#REF!</v>
      </c>
      <c r="B33" s="37"/>
      <c r="C33" s="6"/>
      <c r="E33" s="37"/>
      <c r="F33" s="37"/>
      <c r="G33" s="37"/>
      <c r="H33" s="37"/>
    </row>
    <row r="34" spans="1:10" hidden="1" x14ac:dyDescent="0.2"/>
    <row r="35" spans="1:10" ht="45" customHeight="1" x14ac:dyDescent="0.2">
      <c r="B35" s="38" t="str">
        <f>B10</f>
        <v>Alejandro Lara Márquez</v>
      </c>
      <c r="C35" s="38"/>
      <c r="D35" s="38"/>
      <c r="E35" s="12"/>
      <c r="F35" s="12"/>
      <c r="G35" s="38" t="s">
        <v>34</v>
      </c>
      <c r="H35" s="38"/>
      <c r="I35" s="38"/>
      <c r="J35" s="38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25" zoomScale="85" zoomScaleNormal="85" zoomScaleSheetLayoutView="100" workbookViewId="0">
      <selection activeCell="G36" sqref="G36:J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FEBRERO JULIO 2023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 t="s">
        <v>49</v>
      </c>
      <c r="C14" s="8" t="s">
        <v>45</v>
      </c>
      <c r="D14" s="8" t="s">
        <v>35</v>
      </c>
      <c r="E14" s="8">
        <v>31</v>
      </c>
      <c r="F14" s="8">
        <v>18</v>
      </c>
      <c r="G14" s="8"/>
      <c r="H14" s="9"/>
      <c r="I14" s="8">
        <v>13</v>
      </c>
      <c r="J14" s="9"/>
      <c r="K14" s="8">
        <v>0</v>
      </c>
      <c r="L14" s="9"/>
      <c r="M14" s="8">
        <v>45</v>
      </c>
      <c r="N14" s="14">
        <v>0.57999999999999996</v>
      </c>
    </row>
    <row r="15" spans="1:14" s="10" customFormat="1" ht="25.5" x14ac:dyDescent="0.2">
      <c r="A15" s="8" t="s">
        <v>41</v>
      </c>
      <c r="B15" s="8" t="s">
        <v>49</v>
      </c>
      <c r="C15" s="8" t="s">
        <v>45</v>
      </c>
      <c r="D15" s="8" t="s">
        <v>35</v>
      </c>
      <c r="E15" s="8">
        <v>31</v>
      </c>
      <c r="F15" s="8">
        <v>14</v>
      </c>
      <c r="G15" s="8"/>
      <c r="H15" s="9"/>
      <c r="I15" s="8">
        <v>17</v>
      </c>
      <c r="J15" s="9"/>
      <c r="K15" s="8">
        <v>0</v>
      </c>
      <c r="L15" s="9"/>
      <c r="M15" s="8">
        <v>28</v>
      </c>
      <c r="N15" s="14">
        <v>0.45</v>
      </c>
    </row>
    <row r="16" spans="1:14" s="10" customFormat="1" ht="25.5" x14ac:dyDescent="0.2">
      <c r="A16" s="8" t="s">
        <v>41</v>
      </c>
      <c r="B16" s="8" t="s">
        <v>50</v>
      </c>
      <c r="C16" s="8" t="s">
        <v>45</v>
      </c>
      <c r="D16" s="8" t="s">
        <v>35</v>
      </c>
      <c r="E16" s="8">
        <v>31</v>
      </c>
      <c r="F16" s="8">
        <v>26</v>
      </c>
      <c r="G16" s="8"/>
      <c r="H16" s="9"/>
      <c r="I16" s="8">
        <v>5</v>
      </c>
      <c r="J16" s="9"/>
      <c r="K16" s="8">
        <v>0</v>
      </c>
      <c r="L16" s="9"/>
      <c r="M16" s="8">
        <v>70</v>
      </c>
      <c r="N16" s="14">
        <v>0.84</v>
      </c>
    </row>
    <row r="17" spans="1:14" s="10" customFormat="1" ht="25.5" x14ac:dyDescent="0.2">
      <c r="A17" s="8" t="s">
        <v>39</v>
      </c>
      <c r="B17" s="8" t="s">
        <v>49</v>
      </c>
      <c r="C17" s="8" t="s">
        <v>42</v>
      </c>
      <c r="D17" s="8" t="s">
        <v>35</v>
      </c>
      <c r="E17" s="8">
        <v>16</v>
      </c>
      <c r="F17" s="8">
        <v>7</v>
      </c>
      <c r="G17" s="8"/>
      <c r="H17" s="9"/>
      <c r="I17" s="8">
        <v>9</v>
      </c>
      <c r="J17" s="9"/>
      <c r="K17" s="8">
        <v>0</v>
      </c>
      <c r="L17" s="9"/>
      <c r="M17" s="8">
        <v>36</v>
      </c>
      <c r="N17" s="14">
        <v>0.44</v>
      </c>
    </row>
    <row r="18" spans="1:14" s="10" customFormat="1" ht="25.5" x14ac:dyDescent="0.2">
      <c r="A18" s="8" t="s">
        <v>40</v>
      </c>
      <c r="B18" s="8" t="s">
        <v>51</v>
      </c>
      <c r="C18" s="8" t="s">
        <v>44</v>
      </c>
      <c r="D18" s="8" t="s">
        <v>35</v>
      </c>
      <c r="E18" s="8">
        <v>15</v>
      </c>
      <c r="F18" s="8">
        <v>11</v>
      </c>
      <c r="G18" s="8"/>
      <c r="H18" s="9"/>
      <c r="I18" s="8">
        <v>4</v>
      </c>
      <c r="J18" s="9"/>
      <c r="K18" s="8">
        <v>0</v>
      </c>
      <c r="L18" s="9"/>
      <c r="M18" s="8">
        <v>66</v>
      </c>
      <c r="N18" s="14">
        <v>0.73</v>
      </c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/>
      <c r="B28" s="16"/>
      <c r="C28" s="16"/>
      <c r="D28" s="16"/>
      <c r="E28" s="16">
        <v>124</v>
      </c>
      <c r="F28" s="16">
        <v>76</v>
      </c>
      <c r="G28" s="16"/>
      <c r="H28" s="17"/>
      <c r="I28" s="16">
        <v>41</v>
      </c>
      <c r="J28" s="17"/>
      <c r="K28" s="16">
        <v>0</v>
      </c>
      <c r="L28" s="17"/>
      <c r="M28" s="16">
        <v>245</v>
      </c>
      <c r="N28" s="18">
        <v>0.61</v>
      </c>
    </row>
    <row r="29" spans="1:14" ht="120" customHeight="1" x14ac:dyDescent="0.2">
      <c r="A29" s="28" t="s">
        <v>26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spans="1:14" x14ac:dyDescent="0.2">
      <c r="A31" s="11"/>
    </row>
    <row r="32" spans="1:14" x14ac:dyDescent="0.2">
      <c r="B32" s="35" t="s">
        <v>27</v>
      </c>
      <c r="C32" s="35"/>
      <c r="D32" s="35"/>
      <c r="G32" s="20" t="s">
        <v>28</v>
      </c>
      <c r="H32" s="20"/>
      <c r="I32" s="20"/>
      <c r="J32" s="20"/>
    </row>
    <row r="33" spans="1:10" ht="62.25" customHeight="1" x14ac:dyDescent="0.2">
      <c r="B33" s="36"/>
      <c r="C33" s="36"/>
      <c r="D33" s="36"/>
      <c r="G33" s="32"/>
      <c r="H33" s="32"/>
      <c r="I33" s="32"/>
      <c r="J33" s="32"/>
    </row>
    <row r="34" spans="1:10" hidden="1" x14ac:dyDescent="0.2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"/>
    <row r="36" spans="1:10" ht="45" customHeight="1" x14ac:dyDescent="0.2">
      <c r="B36" s="38" t="str">
        <f>B10</f>
        <v>Alejandro Lara Márquez</v>
      </c>
      <c r="C36" s="38"/>
      <c r="D36" s="38"/>
      <c r="E36" s="12"/>
      <c r="F36" s="12"/>
      <c r="G36" s="38" t="s">
        <v>52</v>
      </c>
      <c r="H36" s="38"/>
      <c r="I36" s="38"/>
      <c r="J36" s="38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25" zoomScale="85" zoomScaleNormal="85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FEBRERO JULIO 2023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 t="s">
        <v>18</v>
      </c>
      <c r="C14" s="8" t="s">
        <v>45</v>
      </c>
      <c r="D14" s="8" t="s">
        <v>35</v>
      </c>
      <c r="E14" s="8">
        <v>31</v>
      </c>
      <c r="F14" s="8">
        <v>6</v>
      </c>
      <c r="G14" s="8">
        <v>20</v>
      </c>
      <c r="H14" s="9">
        <v>0.84</v>
      </c>
      <c r="I14" s="8">
        <v>5</v>
      </c>
      <c r="J14" s="9">
        <v>0.16</v>
      </c>
      <c r="K14" s="8">
        <v>0</v>
      </c>
      <c r="L14" s="9">
        <v>0</v>
      </c>
      <c r="M14" s="8">
        <v>66</v>
      </c>
      <c r="N14" s="14">
        <v>0.84</v>
      </c>
    </row>
    <row r="15" spans="1:14" s="10" customFormat="1" ht="25.5" x14ac:dyDescent="0.2">
      <c r="A15" s="8" t="s">
        <v>41</v>
      </c>
      <c r="B15" s="8" t="s">
        <v>18</v>
      </c>
      <c r="C15" s="8" t="s">
        <v>45</v>
      </c>
      <c r="D15" s="8" t="s">
        <v>35</v>
      </c>
      <c r="E15" s="8">
        <v>31</v>
      </c>
      <c r="F15" s="8">
        <v>10</v>
      </c>
      <c r="G15" s="8">
        <v>16</v>
      </c>
      <c r="H15" s="9">
        <v>0.84</v>
      </c>
      <c r="I15" s="8">
        <v>5</v>
      </c>
      <c r="J15" s="9">
        <v>0.16</v>
      </c>
      <c r="K15" s="8">
        <v>0</v>
      </c>
      <c r="L15" s="9">
        <v>0</v>
      </c>
      <c r="M15" s="8">
        <v>66</v>
      </c>
      <c r="N15" s="14">
        <v>0.84</v>
      </c>
    </row>
    <row r="16" spans="1:14" s="10" customFormat="1" ht="25.5" x14ac:dyDescent="0.2">
      <c r="A16" s="8" t="s">
        <v>39</v>
      </c>
      <c r="B16" s="8" t="s">
        <v>18</v>
      </c>
      <c r="C16" s="8" t="s">
        <v>42</v>
      </c>
      <c r="D16" s="8" t="s">
        <v>35</v>
      </c>
      <c r="E16" s="8">
        <v>16</v>
      </c>
      <c r="F16" s="8">
        <v>6</v>
      </c>
      <c r="G16" s="8">
        <v>10</v>
      </c>
      <c r="H16" s="9">
        <v>1</v>
      </c>
      <c r="I16" s="8">
        <v>0</v>
      </c>
      <c r="J16" s="9">
        <v>0</v>
      </c>
      <c r="K16" s="8">
        <v>0</v>
      </c>
      <c r="L16" s="9">
        <v>0</v>
      </c>
      <c r="M16" s="8">
        <v>80</v>
      </c>
      <c r="N16" s="14">
        <v>0.38</v>
      </c>
    </row>
    <row r="17" spans="1:14" s="10" customFormat="1" ht="25.5" x14ac:dyDescent="0.2">
      <c r="A17" s="8" t="s">
        <v>40</v>
      </c>
      <c r="B17" s="8" t="s">
        <v>18</v>
      </c>
      <c r="C17" s="8" t="s">
        <v>44</v>
      </c>
      <c r="D17" s="8" t="s">
        <v>35</v>
      </c>
      <c r="E17" s="8">
        <v>15</v>
      </c>
      <c r="F17" s="8">
        <v>10</v>
      </c>
      <c r="G17" s="8">
        <v>4</v>
      </c>
      <c r="H17" s="9">
        <v>0.93</v>
      </c>
      <c r="I17" s="8">
        <v>1</v>
      </c>
      <c r="J17" s="9">
        <v>7.0000000000000007E-2</v>
      </c>
      <c r="K17" s="8">
        <v>0</v>
      </c>
      <c r="L17" s="9">
        <v>0</v>
      </c>
      <c r="M17" s="8">
        <v>78</v>
      </c>
      <c r="N17" s="14">
        <v>0.6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thickBot="1" x14ac:dyDescent="0.25">
      <c r="A27" s="15"/>
      <c r="B27" s="16"/>
      <c r="C27" s="16"/>
      <c r="D27" s="16"/>
      <c r="E27" s="16"/>
      <c r="F27" s="16"/>
      <c r="G27" s="16"/>
      <c r="H27" s="17"/>
      <c r="I27" s="16"/>
      <c r="J27" s="17"/>
      <c r="K27" s="16"/>
      <c r="L27" s="17"/>
      <c r="M27" s="16"/>
      <c r="N27" s="18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v>93</v>
      </c>
      <c r="F28" s="16">
        <v>32</v>
      </c>
      <c r="G28" s="16">
        <v>50</v>
      </c>
      <c r="H28" s="17">
        <v>0.9</v>
      </c>
      <c r="I28" s="16">
        <v>11</v>
      </c>
      <c r="J28" s="17">
        <v>0.1</v>
      </c>
      <c r="K28" s="16">
        <v>0</v>
      </c>
      <c r="L28" s="17">
        <v>0</v>
      </c>
      <c r="M28" s="16">
        <v>73</v>
      </c>
      <c r="N28" s="18">
        <v>0.67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52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2023-07-07T18:06:06Z</dcterms:modified>
  <cp:category/>
  <cp:contentStatus/>
</cp:coreProperties>
</file>