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30" windowHeight="6840"/>
  </bookViews>
  <sheets>
    <sheet name="GESTION DE RES" sheetId="1" r:id="rId1"/>
    <sheet name="CUENCAS" sheetId="3" r:id="rId2"/>
    <sheet name="PROB Y ESTAD 2A" sheetId="4" r:id="rId3"/>
    <sheet name="PROB Y EST 2B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4" l="1"/>
  <c r="Q32" i="4"/>
  <c r="Q30" i="4"/>
  <c r="Q28" i="4"/>
  <c r="Q27" i="4"/>
  <c r="Q29" i="4"/>
  <c r="Q31" i="4"/>
  <c r="Q33" i="4"/>
  <c r="Q35" i="4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16" i="3"/>
  <c r="Q27" i="3"/>
  <c r="Q26" i="3"/>
  <c r="Q25" i="3"/>
  <c r="Q24" i="3"/>
  <c r="Q23" i="3"/>
  <c r="Q22" i="3"/>
  <c r="Q21" i="3"/>
  <c r="Q20" i="3"/>
  <c r="Q19" i="3"/>
  <c r="Q18" i="3"/>
  <c r="Q17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16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4" l="1"/>
  <c r="M58" i="4"/>
  <c r="O58" i="4"/>
  <c r="Q56" i="4"/>
  <c r="K58" i="5"/>
  <c r="M58" i="5"/>
  <c r="O58" i="5"/>
  <c r="J58" i="5"/>
  <c r="Q56" i="3"/>
  <c r="J57" i="3"/>
  <c r="J58" i="3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<sst xmlns="http://schemas.openxmlformats.org/spreadsheetml/2006/main" count="233" uniqueCount="129">
  <si>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</si>
  <si>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</si>
  <si>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</si>
  <si>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</si>
  <si>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</si>
  <si>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</si>
  <si>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</si>
  <si>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</si>
  <si>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</si>
  <si>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</si>
  <si>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</si>
  <si>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</si>
  <si>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</si>
  <si>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</si>
  <si>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</si>
  <si>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</si>
  <si>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</si>
  <si>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</si>
  <si>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</si>
  <si>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</si>
  <si>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</si>
  <si>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</si>
  <si>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</si>
  <si>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</si>
  <si>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</si>
  <si>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CHAPOL VENTURA LUIS YAHIR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</si>
  <si>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</si>
  <si>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</si>
  <si>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</si>
  <si>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</si>
  <si>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</si>
  <si>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</si>
  <si>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</si>
  <si>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LUCHO DOMINGUEZ INGRID  ILIANA</t>
  </si>
  <si>
    <t>MALAGA BUSTAMANTE CARLOS</t>
  </si>
  <si>
    <t>NUÑEZ CHAGALA JENNIFER</t>
  </si>
  <si>
    <t>OLEA MIROS OSCAR ALBERTO</t>
  </si>
  <si>
    <t>ORTEGA LOZADA EDGAR ANTONIO</t>
  </si>
  <si>
    <t>QUINTANAR REYES ANGEL KALEB</t>
  </si>
  <si>
    <t>RUIZ SUAREZ SAEL</t>
  </si>
  <si>
    <t>SANCHEZ GARCIA MARLA IVETTE</t>
  </si>
  <si>
    <t>ZACARIAS ALVAREZ DAVID ENRIQUE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</si>
  <si>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</si>
  <si>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</si>
  <si>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</si>
  <si>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</si>
  <si>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</si>
  <si>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</si>
  <si>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</si>
  <si>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</si>
  <si>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</si>
  <si>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MARTINEZ ANTEMATE JOHANA ITZEL</t>
  </si>
  <si>
    <t>MAYO ZAPOT DAVID</t>
  </si>
  <si>
    <t>MORALES   DAVID  LEZLIE AMERICA</t>
  </si>
  <si>
    <t>ORTIZ   CAPI  AISLINN</t>
  </si>
  <si>
    <t>ROSAS   TOTO  DIANA ITZEL</t>
  </si>
  <si>
    <t>SINACA   MONTIEL  ANAID</t>
  </si>
  <si>
    <t>SOSA   DOMINGUEZ  DONAJI GUADALUPE</t>
  </si>
  <si>
    <t>SUAREZ  MEDINA  ARTURO EMMANUEL</t>
  </si>
  <si>
    <t>FLORES   CERVANTES  ANA LUISA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</si>
  <si>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</si>
  <si>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</si>
  <si>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</si>
  <si>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</si>
  <si>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</si>
  <si>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</si>
  <si>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</si>
  <si>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</si>
  <si>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Chontal Muñoz Carlos Manuel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</si>
  <si>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</si>
  <si>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</si>
  <si>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</si>
  <si>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</si>
  <si>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</si>
  <si>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</si>
  <si>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</si>
  <si>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</si>
  <si>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</si>
  <si>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</si>
  <si>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</si>
  <si>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</si>
  <si>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</si>
  <si>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</si>
  <si>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</si>
  <si>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</si>
  <si>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</si>
  <si>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</si>
  <si>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</si>
  <si>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</si>
  <si>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</si>
  <si>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</si>
  <si>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</si>
  <si>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</si>
  <si>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</si>
  <si>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</si>
  <si>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</si>
  <si>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</si>
  <si>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</si>
  <si>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</si>
  <si>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</si>
  <si>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</si>
  <si>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</si>
  <si>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</si>
  <si>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</si>
  <si>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</si>
  <si>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</si>
  <si>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</si>
  <si>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Mexicano Gonzalez Isabea Montserrat</t>
  </si>
  <si>
    <t>Meza Catellanos Karla Estefania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</si>
  <si>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</si>
  <si>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</si>
  <si>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</si>
  <si>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</si>
  <si>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</si>
  <si>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</si>
  <si>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</si>
  <si>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</si>
  <si>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</si>
  <si>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</si>
  <si>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GESTIÓN DE RESIDUOS</t>
  </si>
  <si>
    <t>FEB  JULIO 2023</t>
  </si>
  <si>
    <t>ERASTO DEL ANGEL PEREZ</t>
  </si>
  <si>
    <t>606A</t>
  </si>
  <si>
    <t>MANEJO OINTEGRADO DE CUENCAS</t>
  </si>
  <si>
    <t>806A</t>
  </si>
  <si>
    <t>PROBABILIDAD Y ESTADISTICA AMBIENTAL</t>
  </si>
  <si>
    <t>806a</t>
  </si>
  <si>
    <t>FEB JULIO 2023</t>
  </si>
  <si>
    <t>206B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</si>
</sst>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U20" sqref="U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119</v>
      </c>
      <c r="E4" s="42"/>
      <c r="F4" s="42"/>
      <c r="G4" s="42"/>
      <c r="I4" t="s">
        <v>1</v>
      </c>
      <c r="J4" s="43" t="s">
        <v>122</v>
      </c>
      <c r="K4" s="43"/>
      <c r="M4" t="s">
        <v>2</v>
      </c>
      <c r="N4" s="44">
        <v>45009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120</v>
      </c>
      <c r="E6" s="43"/>
      <c r="F6" s="43"/>
      <c r="G6" s="43"/>
      <c r="I6" s="35" t="s">
        <v>22</v>
      </c>
      <c r="J6" s="35"/>
      <c r="K6" s="36" t="s">
        <v>121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49" t="s">
        <v>24</v>
      </c>
      <c r="E9" s="50"/>
      <c r="F9" s="50"/>
      <c r="G9" s="50"/>
      <c r="H9" s="50"/>
      <c r="I9" s="51"/>
      <c r="J9" s="81">
        <v>85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12.142857142857142</v>
      </c>
    </row>
    <row r="10" spans="2:18" x14ac:dyDescent="0.25">
      <c r="B10" s="7">
        <f>B9+1</f>
        <v>2</v>
      </c>
      <c r="C10" s="7"/>
      <c r="D10" s="52" t="s">
        <v>25</v>
      </c>
      <c r="E10" s="53"/>
      <c r="F10" s="53"/>
      <c r="G10" s="53"/>
      <c r="H10" s="53"/>
      <c r="I10" s="54"/>
      <c r="J10" s="81">
        <v>80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11.428571428571429</v>
      </c>
    </row>
    <row r="11" spans="2:18" x14ac:dyDescent="0.25">
      <c r="B11" s="7">
        <f t="shared" ref="B11:B53" si="1">B10+1</f>
        <v>3</v>
      </c>
      <c r="C11" s="7"/>
      <c r="D11" s="46" t="s">
        <v>26</v>
      </c>
      <c r="E11" s="47"/>
      <c r="F11" s="47"/>
      <c r="G11" s="47"/>
      <c r="H11" s="47"/>
      <c r="I11" s="48"/>
      <c r="J11" s="81">
        <v>85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12.142857142857142</v>
      </c>
    </row>
    <row r="12" spans="2:18" x14ac:dyDescent="0.25">
      <c r="B12" s="7">
        <f t="shared" si="1"/>
        <v>4</v>
      </c>
      <c r="C12" s="7"/>
      <c r="D12" s="46" t="s">
        <v>27</v>
      </c>
      <c r="E12" s="47"/>
      <c r="F12" s="47"/>
      <c r="G12" s="47"/>
      <c r="H12" s="47"/>
      <c r="I12" s="48"/>
      <c r="J12" s="81">
        <v>80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11.428571428571429</v>
      </c>
    </row>
    <row r="13" spans="2:18" x14ac:dyDescent="0.25">
      <c r="B13" s="7">
        <f t="shared" si="1"/>
        <v>5</v>
      </c>
      <c r="C13" s="7"/>
      <c r="D13" s="46" t="s">
        <v>28</v>
      </c>
      <c r="E13" s="47"/>
      <c r="F13" s="47"/>
      <c r="G13" s="47"/>
      <c r="H13" s="47"/>
      <c r="I13" s="48"/>
      <c r="J13" s="81">
        <v>88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12.571428571428571</v>
      </c>
    </row>
    <row r="14" spans="2:18" x14ac:dyDescent="0.25">
      <c r="B14" s="7">
        <f t="shared" si="1"/>
        <v>6</v>
      </c>
      <c r="C14" s="7"/>
      <c r="D14" s="46" t="s">
        <v>29</v>
      </c>
      <c r="E14" s="47"/>
      <c r="F14" s="47"/>
      <c r="G14" s="47"/>
      <c r="H14" s="47"/>
      <c r="I14" s="48"/>
      <c r="J14" s="81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12.857142857142858</v>
      </c>
    </row>
    <row r="15" spans="2:18" x14ac:dyDescent="0.25">
      <c r="B15" s="7">
        <f t="shared" si="1"/>
        <v>7</v>
      </c>
      <c r="C15" s="7"/>
      <c r="D15" s="55" t="s">
        <v>30</v>
      </c>
      <c r="E15" s="56"/>
      <c r="F15" s="56"/>
      <c r="G15" s="56"/>
      <c r="H15" s="56"/>
      <c r="I15" s="57"/>
      <c r="J15" s="81">
        <v>80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11.428571428571429</v>
      </c>
    </row>
    <row r="16" spans="2:18" x14ac:dyDescent="0.25">
      <c r="B16" s="7">
        <f t="shared" si="1"/>
        <v>8</v>
      </c>
      <c r="C16" s="7"/>
      <c r="D16" s="49" t="s">
        <v>31</v>
      </c>
      <c r="E16" s="50"/>
      <c r="F16" s="50"/>
      <c r="G16" s="50"/>
      <c r="H16" s="50"/>
      <c r="I16" s="51"/>
      <c r="J16" s="81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11.428571428571429</v>
      </c>
    </row>
    <row r="17" spans="2:17" x14ac:dyDescent="0.25">
      <c r="B17" s="7">
        <f t="shared" si="1"/>
        <v>9</v>
      </c>
      <c r="C17" s="7"/>
      <c r="D17" s="46" t="s">
        <v>32</v>
      </c>
      <c r="E17" s="47"/>
      <c r="F17" s="47"/>
      <c r="G17" s="47"/>
      <c r="H17" s="47"/>
      <c r="I17" s="48"/>
      <c r="J17" s="81">
        <v>80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11.428571428571429</v>
      </c>
    </row>
    <row r="18" spans="2:17" x14ac:dyDescent="0.25">
      <c r="B18" s="7">
        <f t="shared" si="1"/>
        <v>10</v>
      </c>
      <c r="C18" s="7"/>
      <c r="D18" s="46" t="s">
        <v>33</v>
      </c>
      <c r="E18" s="47"/>
      <c r="F18" s="47"/>
      <c r="G18" s="47"/>
      <c r="H18" s="47"/>
      <c r="I18" s="48"/>
      <c r="J18" s="81">
        <v>80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11.428571428571429</v>
      </c>
    </row>
    <row r="19" spans="2:17" x14ac:dyDescent="0.25">
      <c r="B19" s="7">
        <f t="shared" si="1"/>
        <v>11</v>
      </c>
      <c r="C19" s="7"/>
      <c r="D19" s="46" t="s">
        <v>34</v>
      </c>
      <c r="E19" s="47"/>
      <c r="F19" s="47"/>
      <c r="G19" s="47"/>
      <c r="H19" s="47"/>
      <c r="I19" s="48"/>
      <c r="J19" s="81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12.857142857142858</v>
      </c>
    </row>
    <row r="20" spans="2:17" x14ac:dyDescent="0.25">
      <c r="B20" s="7">
        <f t="shared" si="1"/>
        <v>12</v>
      </c>
      <c r="C20" s="7"/>
      <c r="D20" s="46" t="s">
        <v>35</v>
      </c>
      <c r="E20" s="47"/>
      <c r="F20" s="47"/>
      <c r="G20" s="47"/>
      <c r="H20" s="47"/>
      <c r="I20" s="48"/>
      <c r="J20" s="81">
        <v>80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11.428571428571429</v>
      </c>
    </row>
    <row r="21" spans="2:17" x14ac:dyDescent="0.25">
      <c r="B21" s="7">
        <f t="shared" si="1"/>
        <v>13</v>
      </c>
      <c r="C21" s="7"/>
      <c r="D21" s="49" t="s">
        <v>36</v>
      </c>
      <c r="E21" s="50"/>
      <c r="F21" s="50"/>
      <c r="G21" s="50"/>
      <c r="H21" s="50"/>
      <c r="I21" s="51"/>
      <c r="J21" s="81">
        <v>80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11.428571428571429</v>
      </c>
    </row>
    <row r="22" spans="2:17" x14ac:dyDescent="0.25">
      <c r="B22" s="7">
        <f t="shared" si="1"/>
        <v>14</v>
      </c>
      <c r="C22" s="7"/>
      <c r="D22" s="46" t="s">
        <v>37</v>
      </c>
      <c r="E22" s="47"/>
      <c r="F22" s="47"/>
      <c r="G22" s="47"/>
      <c r="H22" s="47"/>
      <c r="I22" s="48"/>
      <c r="J22" s="81">
        <v>90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12.857142857142858</v>
      </c>
    </row>
    <row r="23" spans="2:17" x14ac:dyDescent="0.25">
      <c r="B23" s="7">
        <f t="shared" si="1"/>
        <v>15</v>
      </c>
      <c r="C23" s="7"/>
      <c r="D23" s="46" t="s">
        <v>38</v>
      </c>
      <c r="E23" s="47"/>
      <c r="F23" s="47"/>
      <c r="G23" s="47"/>
      <c r="H23" s="47"/>
      <c r="I23" s="48"/>
      <c r="J23" s="81">
        <v>80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11.428571428571429</v>
      </c>
    </row>
    <row r="24" spans="2:17" x14ac:dyDescent="0.25">
      <c r="B24" s="7">
        <f t="shared" si="1"/>
        <v>16</v>
      </c>
      <c r="C24" s="7"/>
      <c r="D24" s="46" t="s">
        <v>39</v>
      </c>
      <c r="E24" s="47"/>
      <c r="F24" s="47"/>
      <c r="G24" s="47"/>
      <c r="H24" s="47"/>
      <c r="I24" s="48"/>
      <c r="J24" s="81">
        <v>90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12.857142857142858</v>
      </c>
    </row>
    <row r="25" spans="2:17" x14ac:dyDescent="0.25">
      <c r="B25" s="7">
        <f t="shared" si="1"/>
        <v>17</v>
      </c>
      <c r="C25" s="7"/>
      <c r="D25" s="46" t="s">
        <v>40</v>
      </c>
      <c r="E25" s="47"/>
      <c r="F25" s="47"/>
      <c r="G25" s="47"/>
      <c r="H25" s="47"/>
      <c r="I25" s="48"/>
      <c r="J25" s="81">
        <v>90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12.857142857142858</v>
      </c>
    </row>
    <row r="26" spans="2:17" x14ac:dyDescent="0.25">
      <c r="B26" s="7">
        <f t="shared" si="1"/>
        <v>18</v>
      </c>
      <c r="C26" s="7"/>
      <c r="D26" s="46" t="s">
        <v>41</v>
      </c>
      <c r="E26" s="47"/>
      <c r="F26" s="47"/>
      <c r="G26" s="47"/>
      <c r="H26" s="47"/>
      <c r="I26" s="48"/>
      <c r="J26" s="81">
        <v>80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11.428571428571429</v>
      </c>
    </row>
    <row r="27" spans="2:17" x14ac:dyDescent="0.25">
      <c r="B27" s="7">
        <f t="shared" si="1"/>
        <v>19</v>
      </c>
      <c r="C27" s="7"/>
      <c r="D27" s="59"/>
      <c r="E27" s="59"/>
      <c r="F27" s="59"/>
      <c r="G27" s="59"/>
      <c r="H27" s="59"/>
      <c r="I27" s="59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59"/>
      <c r="E28" s="59"/>
      <c r="F28" s="59"/>
      <c r="G28" s="59"/>
      <c r="H28" s="59"/>
      <c r="I28" s="59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59"/>
      <c r="E29" s="59"/>
      <c r="F29" s="59"/>
      <c r="G29" s="59"/>
      <c r="H29" s="59"/>
      <c r="I29" s="59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59"/>
      <c r="E30" s="59"/>
      <c r="F30" s="59"/>
      <c r="G30" s="59"/>
      <c r="H30" s="59"/>
      <c r="I30" s="59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59"/>
      <c r="E31" s="59"/>
      <c r="F31" s="59"/>
      <c r="G31" s="59"/>
      <c r="H31" s="59"/>
      <c r="I31" s="59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59"/>
      <c r="E32" s="59"/>
      <c r="F32" s="59"/>
      <c r="G32" s="59"/>
      <c r="H32" s="59"/>
      <c r="I32" s="59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59"/>
      <c r="E33" s="59"/>
      <c r="F33" s="59"/>
      <c r="G33" s="59"/>
      <c r="H33" s="59"/>
      <c r="I33" s="59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59"/>
      <c r="E34" s="59"/>
      <c r="F34" s="59"/>
      <c r="G34" s="59"/>
      <c r="H34" s="59"/>
      <c r="I34" s="59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59"/>
      <c r="E35" s="59"/>
      <c r="F35" s="59"/>
      <c r="G35" s="59"/>
      <c r="H35" s="59"/>
      <c r="I35" s="59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59"/>
      <c r="E36" s="59"/>
      <c r="F36" s="59"/>
      <c r="G36" s="59"/>
      <c r="H36" s="59"/>
      <c r="I36" s="5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59"/>
      <c r="E37" s="59"/>
      <c r="F37" s="59"/>
      <c r="G37" s="59"/>
      <c r="H37" s="59"/>
      <c r="I37" s="5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59"/>
      <c r="E38" s="59"/>
      <c r="F38" s="59"/>
      <c r="G38" s="59"/>
      <c r="H38" s="59"/>
      <c r="I38" s="5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59"/>
      <c r="E39" s="59"/>
      <c r="F39" s="59"/>
      <c r="G39" s="59"/>
      <c r="H39" s="59"/>
      <c r="I39" s="5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59"/>
      <c r="E40" s="59"/>
      <c r="F40" s="59"/>
      <c r="G40" s="59"/>
      <c r="H40" s="59"/>
      <c r="I40" s="5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9"/>
      <c r="E47" s="59"/>
      <c r="F47" s="59"/>
      <c r="G47" s="59"/>
      <c r="H47" s="59"/>
      <c r="I47" s="5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9"/>
      <c r="E49" s="59"/>
      <c r="F49" s="59"/>
      <c r="G49" s="59"/>
      <c r="H49" s="59"/>
      <c r="I49" s="5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9"/>
      <c r="E50" s="59"/>
      <c r="F50" s="59"/>
      <c r="G50" s="59"/>
      <c r="H50" s="59"/>
      <c r="I50" s="5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9"/>
      <c r="E51" s="59"/>
      <c r="F51" s="59"/>
      <c r="G51" s="59"/>
      <c r="H51" s="59"/>
      <c r="I51" s="5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9"/>
      <c r="E52" s="59"/>
      <c r="F52" s="59"/>
      <c r="G52" s="59"/>
      <c r="H52" s="59"/>
      <c r="I52" s="5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0"/>
      <c r="H54" s="38" t="s">
        <v>19</v>
      </c>
      <c r="I54" s="38"/>
      <c r="J54" s="23">
        <f>COUNTIF(J9:J53,"&gt;=70")</f>
        <v>18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11"/>
      <c r="H55" s="39" t="s">
        <v>20</v>
      </c>
      <c r="I55" s="39"/>
      <c r="J55" s="24">
        <f>COUNTIF(J9:J53,"&lt;70")</f>
        <v>0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4"/>
      <c r="D57" s="34"/>
      <c r="E57" s="10"/>
      <c r="F57" s="12"/>
      <c r="H57" s="40" t="s">
        <v>16</v>
      </c>
      <c r="I57" s="40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4"/>
      <c r="D58" s="34"/>
      <c r="E58" s="10"/>
      <c r="F58" s="12"/>
      <c r="H58" s="40" t="s">
        <v>17</v>
      </c>
      <c r="I58" s="40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4"/>
      <c r="D59" s="34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K7" sqref="K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123</v>
      </c>
      <c r="E4" s="42"/>
      <c r="F4" s="42"/>
      <c r="G4" s="42"/>
      <c r="I4" t="s">
        <v>1</v>
      </c>
      <c r="J4" s="43" t="s">
        <v>124</v>
      </c>
      <c r="K4" s="43"/>
      <c r="M4" t="s">
        <v>2</v>
      </c>
      <c r="N4" s="44">
        <v>45009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120</v>
      </c>
      <c r="E6" s="43"/>
      <c r="F6" s="43"/>
      <c r="G6" s="43"/>
      <c r="I6" s="35" t="s">
        <v>22</v>
      </c>
      <c r="J6" s="35"/>
      <c r="K6" s="36" t="s">
        <v>121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63" t="s">
        <v>42</v>
      </c>
      <c r="E9" s="64"/>
      <c r="F9" s="64"/>
      <c r="G9" s="64"/>
      <c r="H9" s="64"/>
      <c r="I9" s="65"/>
      <c r="J9" s="82">
        <v>85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12.142857142857142</v>
      </c>
    </row>
    <row r="10" spans="2:18" x14ac:dyDescent="0.25">
      <c r="B10" s="18">
        <f>B9+1</f>
        <v>2</v>
      </c>
      <c r="C10" s="18"/>
      <c r="D10" s="63" t="s">
        <v>43</v>
      </c>
      <c r="E10" s="64"/>
      <c r="F10" s="64"/>
      <c r="G10" s="64"/>
      <c r="H10" s="64"/>
      <c r="I10" s="65"/>
      <c r="J10" s="82">
        <v>85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12.142857142857142</v>
      </c>
    </row>
    <row r="11" spans="2:18" x14ac:dyDescent="0.25">
      <c r="B11" s="18">
        <f t="shared" ref="B11:B53" si="1">B10+1</f>
        <v>3</v>
      </c>
      <c r="C11" s="18"/>
      <c r="D11" s="63" t="s">
        <v>44</v>
      </c>
      <c r="E11" s="64"/>
      <c r="F11" s="64"/>
      <c r="G11" s="64"/>
      <c r="H11" s="64"/>
      <c r="I11" s="65"/>
      <c r="J11" s="82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/>
      <c r="D12" s="63" t="s">
        <v>45</v>
      </c>
      <c r="E12" s="64"/>
      <c r="F12" s="64"/>
      <c r="G12" s="64"/>
      <c r="H12" s="64"/>
      <c r="I12" s="65"/>
      <c r="J12" s="82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63" t="s">
        <v>46</v>
      </c>
      <c r="E13" s="64"/>
      <c r="F13" s="64"/>
      <c r="G13" s="64"/>
      <c r="H13" s="64"/>
      <c r="I13" s="65"/>
      <c r="J13" s="82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/>
      <c r="D14" s="63" t="s">
        <v>47</v>
      </c>
      <c r="E14" s="64"/>
      <c r="F14" s="64"/>
      <c r="G14" s="64"/>
      <c r="H14" s="64"/>
      <c r="I14" s="65"/>
      <c r="J14" s="82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/>
      <c r="D15" s="63" t="s">
        <v>48</v>
      </c>
      <c r="E15" s="64"/>
      <c r="F15" s="64"/>
      <c r="G15" s="64"/>
      <c r="H15" s="64"/>
      <c r="I15" s="65"/>
      <c r="J15" s="82">
        <v>85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12.142857142857142</v>
      </c>
    </row>
    <row r="16" spans="2:18" x14ac:dyDescent="0.25">
      <c r="B16" s="18">
        <f>B27+1</f>
        <v>19</v>
      </c>
      <c r="C16" s="18"/>
      <c r="D16" s="69" t="s">
        <v>59</v>
      </c>
      <c r="E16" s="70"/>
      <c r="F16" s="70"/>
      <c r="G16" s="70"/>
      <c r="H16" s="70"/>
      <c r="I16" s="71"/>
      <c r="J16" s="82">
        <v>94</v>
      </c>
      <c r="K16" s="19"/>
      <c r="L16" s="19"/>
      <c r="M16" s="19"/>
      <c r="N16" s="19"/>
      <c r="O16" s="19"/>
      <c r="P16" s="19"/>
      <c r="Q16" s="14">
        <f>SUM(J16:P16)/7</f>
        <v>13.428571428571429</v>
      </c>
    </row>
    <row r="17" spans="2:17" x14ac:dyDescent="0.25">
      <c r="B17" s="18">
        <f>B15+1</f>
        <v>8</v>
      </c>
      <c r="C17" s="18"/>
      <c r="D17" s="63" t="s">
        <v>49</v>
      </c>
      <c r="E17" s="64"/>
      <c r="F17" s="64"/>
      <c r="G17" s="64"/>
      <c r="H17" s="64"/>
      <c r="I17" s="65"/>
      <c r="J17" s="82">
        <v>80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11.428571428571429</v>
      </c>
    </row>
    <row r="18" spans="2:17" x14ac:dyDescent="0.25">
      <c r="B18" s="18">
        <f t="shared" si="1"/>
        <v>9</v>
      </c>
      <c r="C18" s="18"/>
      <c r="D18" s="63" t="s">
        <v>50</v>
      </c>
      <c r="E18" s="64"/>
      <c r="F18" s="64"/>
      <c r="G18" s="64"/>
      <c r="H18" s="64"/>
      <c r="I18" s="65"/>
      <c r="J18" s="82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10</v>
      </c>
      <c r="C19" s="18"/>
      <c r="D19" s="29" t="s">
        <v>51</v>
      </c>
      <c r="E19" s="30"/>
      <c r="F19" s="31"/>
      <c r="G19" s="31"/>
      <c r="H19" s="31"/>
      <c r="I19" s="32"/>
      <c r="J19" s="82">
        <v>85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12.142857142857142</v>
      </c>
    </row>
    <row r="20" spans="2:17" x14ac:dyDescent="0.25">
      <c r="B20" s="18">
        <f t="shared" si="1"/>
        <v>11</v>
      </c>
      <c r="C20" s="18"/>
      <c r="D20" s="66" t="s">
        <v>52</v>
      </c>
      <c r="E20" s="67"/>
      <c r="F20" s="67"/>
      <c r="G20" s="67"/>
      <c r="H20" s="67"/>
      <c r="I20" s="68"/>
      <c r="J20" s="82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12</v>
      </c>
      <c r="C21" s="18"/>
      <c r="D21" s="63" t="s">
        <v>53</v>
      </c>
      <c r="E21" s="64"/>
      <c r="F21" s="64"/>
      <c r="G21" s="64"/>
      <c r="H21" s="64"/>
      <c r="I21" s="65"/>
      <c r="J21" s="82">
        <v>70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</v>
      </c>
    </row>
    <row r="22" spans="2:17" x14ac:dyDescent="0.25">
      <c r="B22" s="18">
        <f t="shared" si="1"/>
        <v>13</v>
      </c>
      <c r="C22" s="18"/>
      <c r="D22" s="66" t="s">
        <v>36</v>
      </c>
      <c r="E22" s="67"/>
      <c r="F22" s="67"/>
      <c r="G22" s="67"/>
      <c r="H22" s="67"/>
      <c r="I22" s="68"/>
      <c r="J22" s="82">
        <v>75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10.714285714285714</v>
      </c>
    </row>
    <row r="23" spans="2:17" x14ac:dyDescent="0.25">
      <c r="B23" s="18">
        <f t="shared" si="1"/>
        <v>14</v>
      </c>
      <c r="C23" s="18"/>
      <c r="D23" s="63" t="s">
        <v>54</v>
      </c>
      <c r="E23" s="64"/>
      <c r="F23" s="64"/>
      <c r="G23" s="64"/>
      <c r="H23" s="64"/>
      <c r="I23" s="65"/>
      <c r="J23" s="82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15</v>
      </c>
      <c r="C24" s="18"/>
      <c r="D24" s="63" t="s">
        <v>55</v>
      </c>
      <c r="E24" s="64"/>
      <c r="F24" s="64"/>
      <c r="G24" s="64"/>
      <c r="H24" s="64"/>
      <c r="I24" s="65"/>
      <c r="J24" s="82">
        <v>85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12.142857142857142</v>
      </c>
    </row>
    <row r="25" spans="2:17" x14ac:dyDescent="0.25">
      <c r="B25" s="18">
        <f t="shared" si="1"/>
        <v>16</v>
      </c>
      <c r="C25" s="18"/>
      <c r="D25" s="63" t="s">
        <v>56</v>
      </c>
      <c r="E25" s="64"/>
      <c r="F25" s="64"/>
      <c r="G25" s="64"/>
      <c r="H25" s="64"/>
      <c r="I25" s="65"/>
      <c r="J25" s="82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17</v>
      </c>
      <c r="C26" s="18"/>
      <c r="D26" s="63" t="s">
        <v>57</v>
      </c>
      <c r="E26" s="64"/>
      <c r="F26" s="64"/>
      <c r="G26" s="64"/>
      <c r="H26" s="64"/>
      <c r="I26" s="65"/>
      <c r="J26" s="82">
        <v>85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12.142857142857142</v>
      </c>
    </row>
    <row r="27" spans="2:17" x14ac:dyDescent="0.25">
      <c r="B27" s="18">
        <f t="shared" si="1"/>
        <v>18</v>
      </c>
      <c r="C27" s="18"/>
      <c r="D27" s="63" t="s">
        <v>58</v>
      </c>
      <c r="E27" s="64"/>
      <c r="F27" s="64"/>
      <c r="G27" s="64"/>
      <c r="H27" s="64"/>
      <c r="I27" s="65"/>
      <c r="J27" s="82">
        <v>90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12.857142857142858</v>
      </c>
    </row>
    <row r="28" spans="2:17" x14ac:dyDescent="0.25">
      <c r="B28" s="18">
        <f>B16+1</f>
        <v>20</v>
      </c>
      <c r="C28" s="18"/>
      <c r="D28" s="59"/>
      <c r="E28" s="59"/>
      <c r="F28" s="59"/>
      <c r="G28" s="59"/>
      <c r="H28" s="59"/>
      <c r="I28" s="5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59"/>
      <c r="E29" s="59"/>
      <c r="F29" s="59"/>
      <c r="G29" s="59"/>
      <c r="H29" s="59"/>
      <c r="I29" s="5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59"/>
      <c r="E30" s="59"/>
      <c r="F30" s="59"/>
      <c r="G30" s="59"/>
      <c r="H30" s="59"/>
      <c r="I30" s="5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59"/>
      <c r="E31" s="59"/>
      <c r="F31" s="59"/>
      <c r="G31" s="59"/>
      <c r="H31" s="59"/>
      <c r="I31" s="5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59"/>
      <c r="E32" s="59"/>
      <c r="F32" s="59"/>
      <c r="G32" s="59"/>
      <c r="H32" s="59"/>
      <c r="I32" s="5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59"/>
      <c r="E33" s="59"/>
      <c r="F33" s="59"/>
      <c r="G33" s="59"/>
      <c r="H33" s="59"/>
      <c r="I33" s="5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59"/>
      <c r="E34" s="59"/>
      <c r="F34" s="59"/>
      <c r="G34" s="59"/>
      <c r="H34" s="59"/>
      <c r="I34" s="5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59"/>
      <c r="E35" s="59"/>
      <c r="F35" s="59"/>
      <c r="G35" s="59"/>
      <c r="H35" s="59"/>
      <c r="I35" s="5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59"/>
      <c r="E36" s="59"/>
      <c r="F36" s="59"/>
      <c r="G36" s="59"/>
      <c r="H36" s="59"/>
      <c r="I36" s="5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9"/>
      <c r="E37" s="59"/>
      <c r="F37" s="59"/>
      <c r="G37" s="59"/>
      <c r="H37" s="59"/>
      <c r="I37" s="5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9"/>
      <c r="E38" s="59"/>
      <c r="F38" s="59"/>
      <c r="G38" s="59"/>
      <c r="H38" s="59"/>
      <c r="I38" s="5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9"/>
      <c r="E39" s="59"/>
      <c r="F39" s="59"/>
      <c r="G39" s="59"/>
      <c r="H39" s="59"/>
      <c r="I39" s="5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9"/>
      <c r="E40" s="59"/>
      <c r="F40" s="59"/>
      <c r="G40" s="59"/>
      <c r="H40" s="59"/>
      <c r="I40" s="5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9"/>
      <c r="E41" s="59"/>
      <c r="F41" s="59"/>
      <c r="G41" s="59"/>
      <c r="H41" s="59"/>
      <c r="I41" s="5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9"/>
      <c r="E42" s="59"/>
      <c r="F42" s="59"/>
      <c r="G42" s="59"/>
      <c r="H42" s="59"/>
      <c r="I42" s="5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9"/>
      <c r="E43" s="59"/>
      <c r="F43" s="59"/>
      <c r="G43" s="59"/>
      <c r="H43" s="59"/>
      <c r="I43" s="5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9"/>
      <c r="E44" s="59"/>
      <c r="F44" s="5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26</v>
      </c>
      <c r="K54" s="23">
        <f>COUNTIF(K9:K53,"&gt;=70")</f>
        <v>0</v>
      </c>
      <c r="L54" s="23">
        <f>COUNTIF(L9:L53,"&gt;=70")</f>
        <v>0</v>
      </c>
      <c r="M54" s="23">
        <f>COUNTIF(M9:M53,"&gt;=70")</f>
        <v>0</v>
      </c>
      <c r="N54" s="23">
        <f>COUNTIF(N9:N53,"&gt;=70")</f>
        <v>0</v>
      </c>
      <c r="O54" s="23">
        <f>COUNTIF(O9:O53,"&gt;=70")</f>
        <v>0</v>
      </c>
      <c r="P54" s="23">
        <f>COUNTIF(P9:P53,"&gt;=70")</f>
        <v>0</v>
      </c>
      <c r="Q54" s="27">
        <f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1</v>
      </c>
      <c r="K55" s="24">
        <f>COUNTIF(K9:K53,"&lt;70")</f>
        <v>18</v>
      </c>
      <c r="L55" s="24">
        <f>COUNTIF(L9:L53,"&lt;70")</f>
        <v>18</v>
      </c>
      <c r="M55" s="24">
        <f>COUNTIF(M9:M53,"&lt;70")</f>
        <v>18</v>
      </c>
      <c r="N55" s="24">
        <f>COUNTIF(N9:N53,"&lt;70")</f>
        <v>18</v>
      </c>
      <c r="O55" s="24">
        <f>COUNTIF(O9:O53,"&lt;70")</f>
        <v>18</v>
      </c>
      <c r="P55" s="24">
        <f>COUNTIF(P9:P53,"&lt;70")</f>
        <v>18</v>
      </c>
      <c r="Q55" s="24">
        <f>COUNTIF(Q9:Q53,"&lt;70")</f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27</v>
      </c>
      <c r="K56" s="24">
        <f>COUNT(K9:K53)</f>
        <v>18</v>
      </c>
      <c r="L56" s="24">
        <f>COUNT(L9:L53)</f>
        <v>18</v>
      </c>
      <c r="M56" s="24">
        <f>COUNT(M9:M53)</f>
        <v>18</v>
      </c>
      <c r="N56" s="24">
        <f>COUNT(N9:N53)</f>
        <v>18</v>
      </c>
      <c r="O56" s="24">
        <f>COUNT(O9:O53)</f>
        <v>18</v>
      </c>
      <c r="P56" s="24">
        <f>COUNT(P9:P53)</f>
        <v>18</v>
      </c>
      <c r="Q56" s="24">
        <f>COUNT(Q9:Q53)</f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0.96296296296296291</v>
      </c>
      <c r="K57" s="26">
        <f t="shared" ref="K57:Q57" si="3">K54/K56</f>
        <v>0</v>
      </c>
      <c r="L57" s="26">
        <f t="shared" si="3"/>
        <v>0</v>
      </c>
      <c r="M57" s="26">
        <f t="shared" si="3"/>
        <v>0</v>
      </c>
      <c r="N57" s="26">
        <f t="shared" si="3"/>
        <v>0</v>
      </c>
      <c r="O57" s="26">
        <f t="shared" si="3"/>
        <v>0</v>
      </c>
      <c r="P57" s="26">
        <f t="shared" si="3"/>
        <v>0</v>
      </c>
      <c r="Q57" s="26">
        <f t="shared" si="3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3.7037037037037035E-2</v>
      </c>
      <c r="K58" s="25">
        <f t="shared" ref="K58:Q58" si="4">K55/K56</f>
        <v>1</v>
      </c>
      <c r="L58" s="26">
        <f t="shared" si="4"/>
        <v>1</v>
      </c>
      <c r="M58" s="26">
        <f t="shared" si="4"/>
        <v>1</v>
      </c>
      <c r="N58" s="26">
        <f t="shared" si="4"/>
        <v>1</v>
      </c>
      <c r="O58" s="26">
        <f t="shared" si="4"/>
        <v>1</v>
      </c>
      <c r="P58" s="26">
        <f t="shared" si="4"/>
        <v>1</v>
      </c>
      <c r="Q58" s="26">
        <f t="shared" si="4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70" zoomScaleNormal="70" workbookViewId="0">
      <selection activeCell="O15" sqref="O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125</v>
      </c>
      <c r="E4" s="42"/>
      <c r="F4" s="42"/>
      <c r="G4" s="42"/>
      <c r="I4" t="s">
        <v>1</v>
      </c>
      <c r="J4" s="43" t="s">
        <v>126</v>
      </c>
      <c r="K4" s="43"/>
      <c r="M4" t="s">
        <v>2</v>
      </c>
      <c r="N4" s="44" t="s">
        <v>120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120</v>
      </c>
      <c r="E6" s="43"/>
      <c r="F6" s="43"/>
      <c r="G6" s="43"/>
      <c r="I6" s="35" t="s">
        <v>22</v>
      </c>
      <c r="J6" s="35"/>
      <c r="K6" s="36" t="s">
        <v>121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18"/>
      <c r="D9" s="72" t="s">
        <v>60</v>
      </c>
      <c r="E9" s="73"/>
      <c r="F9" s="73"/>
      <c r="G9" s="73"/>
      <c r="H9" s="73"/>
      <c r="I9" s="74"/>
      <c r="J9" s="82">
        <v>84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</v>
      </c>
    </row>
    <row r="10" spans="2:18" ht="15.75" x14ac:dyDescent="0.25">
      <c r="B10" s="18">
        <f>B9+1</f>
        <v>2</v>
      </c>
      <c r="C10" s="18"/>
      <c r="D10" s="72" t="s">
        <v>61</v>
      </c>
      <c r="E10" s="73"/>
      <c r="F10" s="73"/>
      <c r="G10" s="73"/>
      <c r="H10" s="73"/>
      <c r="I10" s="74"/>
      <c r="J10" s="82">
        <v>86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12.285714285714286</v>
      </c>
    </row>
    <row r="11" spans="2:18" ht="15.75" x14ac:dyDescent="0.25">
      <c r="B11" s="18">
        <f t="shared" ref="B11:B53" si="1">B10+1</f>
        <v>3</v>
      </c>
      <c r="C11" s="18"/>
      <c r="D11" s="72" t="s">
        <v>62</v>
      </c>
      <c r="E11" s="73"/>
      <c r="F11" s="73"/>
      <c r="G11" s="73"/>
      <c r="H11" s="73"/>
      <c r="I11" s="74"/>
      <c r="J11" s="82">
        <v>80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11.428571428571429</v>
      </c>
    </row>
    <row r="12" spans="2:18" ht="15.75" x14ac:dyDescent="0.25">
      <c r="B12" s="18">
        <f t="shared" si="1"/>
        <v>4</v>
      </c>
      <c r="C12" s="18"/>
      <c r="D12" s="72" t="s">
        <v>63</v>
      </c>
      <c r="E12" s="73"/>
      <c r="F12" s="73"/>
      <c r="G12" s="73"/>
      <c r="H12" s="73"/>
      <c r="I12" s="74"/>
      <c r="J12" s="82">
        <v>86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12.285714285714286</v>
      </c>
    </row>
    <row r="13" spans="2:18" ht="15.75" x14ac:dyDescent="0.25">
      <c r="B13" s="18">
        <f t="shared" si="1"/>
        <v>5</v>
      </c>
      <c r="C13" s="18"/>
      <c r="D13" s="72" t="s">
        <v>64</v>
      </c>
      <c r="E13" s="73"/>
      <c r="F13" s="73"/>
      <c r="G13" s="73"/>
      <c r="H13" s="73"/>
      <c r="I13" s="74"/>
      <c r="J13" s="82">
        <v>80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11.428571428571429</v>
      </c>
    </row>
    <row r="14" spans="2:18" ht="15.75" x14ac:dyDescent="0.25">
      <c r="B14" s="18">
        <f t="shared" si="1"/>
        <v>6</v>
      </c>
      <c r="C14" s="18"/>
      <c r="D14" s="72" t="s">
        <v>65</v>
      </c>
      <c r="E14" s="73"/>
      <c r="F14" s="73"/>
      <c r="G14" s="73"/>
      <c r="H14" s="73"/>
      <c r="I14" s="74"/>
      <c r="J14" s="82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ht="15.75" x14ac:dyDescent="0.25">
      <c r="B15" s="18">
        <f t="shared" si="1"/>
        <v>7</v>
      </c>
      <c r="C15" s="18"/>
      <c r="D15" s="72" t="s">
        <v>66</v>
      </c>
      <c r="E15" s="73"/>
      <c r="F15" s="73"/>
      <c r="G15" s="73"/>
      <c r="H15" s="73"/>
      <c r="I15" s="74"/>
      <c r="J15" s="82">
        <v>84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</v>
      </c>
    </row>
    <row r="16" spans="2:18" ht="15.75" x14ac:dyDescent="0.25">
      <c r="B16" s="18">
        <f t="shared" si="1"/>
        <v>8</v>
      </c>
      <c r="C16" s="18"/>
      <c r="D16" s="72" t="s">
        <v>67</v>
      </c>
      <c r="E16" s="73"/>
      <c r="F16" s="73"/>
      <c r="G16" s="73"/>
      <c r="H16" s="73"/>
      <c r="I16" s="74"/>
      <c r="J16" s="82">
        <v>70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</v>
      </c>
    </row>
    <row r="17" spans="2:17" ht="15.75" x14ac:dyDescent="0.25">
      <c r="B17" s="18">
        <f t="shared" si="1"/>
        <v>9</v>
      </c>
      <c r="C17" s="18"/>
      <c r="D17" s="72" t="s">
        <v>68</v>
      </c>
      <c r="E17" s="73"/>
      <c r="F17" s="73"/>
      <c r="G17" s="73"/>
      <c r="H17" s="73"/>
      <c r="I17" s="74"/>
      <c r="J17" s="82">
        <v>70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</v>
      </c>
    </row>
    <row r="18" spans="2:17" ht="15.75" x14ac:dyDescent="0.25">
      <c r="B18" s="18">
        <f t="shared" si="1"/>
        <v>10</v>
      </c>
      <c r="C18" s="18"/>
      <c r="D18" s="72" t="s">
        <v>69</v>
      </c>
      <c r="E18" s="73"/>
      <c r="F18" s="73"/>
      <c r="G18" s="73"/>
      <c r="H18" s="73"/>
      <c r="I18" s="74"/>
      <c r="J18" s="82">
        <v>86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12.285714285714286</v>
      </c>
    </row>
    <row r="19" spans="2:17" ht="15.75" x14ac:dyDescent="0.25">
      <c r="B19" s="18">
        <f t="shared" si="1"/>
        <v>11</v>
      </c>
      <c r="C19" s="18"/>
      <c r="D19" s="72" t="s">
        <v>70</v>
      </c>
      <c r="E19" s="73"/>
      <c r="F19" s="73"/>
      <c r="G19" s="73"/>
      <c r="H19" s="73"/>
      <c r="I19" s="74"/>
      <c r="J19" s="82">
        <v>84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</v>
      </c>
    </row>
    <row r="20" spans="2:17" ht="15.75" x14ac:dyDescent="0.25">
      <c r="B20" s="18">
        <f t="shared" si="1"/>
        <v>12</v>
      </c>
      <c r="C20" s="18"/>
      <c r="D20" s="72" t="s">
        <v>71</v>
      </c>
      <c r="E20" s="73"/>
      <c r="F20" s="73"/>
      <c r="G20" s="73"/>
      <c r="H20" s="73"/>
      <c r="I20" s="74"/>
      <c r="J20" s="82">
        <v>84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</v>
      </c>
    </row>
    <row r="21" spans="2:17" ht="15.75" x14ac:dyDescent="0.25">
      <c r="B21" s="18">
        <f t="shared" si="1"/>
        <v>13</v>
      </c>
      <c r="C21" s="18"/>
      <c r="D21" s="72" t="s">
        <v>72</v>
      </c>
      <c r="E21" s="73"/>
      <c r="F21" s="73"/>
      <c r="G21" s="73"/>
      <c r="H21" s="73"/>
      <c r="I21" s="74"/>
      <c r="J21" s="82">
        <v>84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</v>
      </c>
    </row>
    <row r="22" spans="2:17" ht="15.75" x14ac:dyDescent="0.25">
      <c r="B22" s="18">
        <f t="shared" si="1"/>
        <v>14</v>
      </c>
      <c r="C22" s="18"/>
      <c r="D22" s="72" t="s">
        <v>73</v>
      </c>
      <c r="E22" s="73"/>
      <c r="F22" s="73"/>
      <c r="G22" s="73"/>
      <c r="H22" s="73"/>
      <c r="I22" s="74"/>
      <c r="J22" s="82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ht="15.75" x14ac:dyDescent="0.25">
      <c r="B23" s="18">
        <f t="shared" si="1"/>
        <v>15</v>
      </c>
      <c r="C23" s="18"/>
      <c r="D23" s="72" t="s">
        <v>74</v>
      </c>
      <c r="E23" s="73"/>
      <c r="F23" s="73"/>
      <c r="G23" s="73"/>
      <c r="H23" s="73"/>
      <c r="I23" s="74"/>
      <c r="J23" s="82">
        <v>70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</v>
      </c>
    </row>
    <row r="24" spans="2:17" ht="15.75" x14ac:dyDescent="0.25">
      <c r="B24" s="18">
        <f t="shared" si="1"/>
        <v>16</v>
      </c>
      <c r="C24" s="18"/>
      <c r="D24" s="72" t="s">
        <v>75</v>
      </c>
      <c r="E24" s="73"/>
      <c r="F24" s="73"/>
      <c r="G24" s="73"/>
      <c r="H24" s="73"/>
      <c r="I24" s="74"/>
      <c r="J24" s="82">
        <v>84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</v>
      </c>
    </row>
    <row r="25" spans="2:17" ht="15.75" x14ac:dyDescent="0.25">
      <c r="B25" s="18">
        <f t="shared" si="1"/>
        <v>17</v>
      </c>
      <c r="C25" s="18"/>
      <c r="D25" s="72" t="s">
        <v>76</v>
      </c>
      <c r="E25" s="73"/>
      <c r="F25" s="73"/>
      <c r="G25" s="73"/>
      <c r="H25" s="73"/>
      <c r="I25" s="74"/>
      <c r="J25" s="82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ht="15.75" x14ac:dyDescent="0.25">
      <c r="B26" s="18">
        <f t="shared" si="1"/>
        <v>18</v>
      </c>
      <c r="C26" s="18"/>
      <c r="D26" s="72" t="s">
        <v>77</v>
      </c>
      <c r="E26" s="73"/>
      <c r="F26" s="73"/>
      <c r="G26" s="73"/>
      <c r="H26" s="73"/>
      <c r="I26" s="74"/>
      <c r="J26" s="82">
        <v>84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</v>
      </c>
    </row>
    <row r="27" spans="2:17" ht="15.75" x14ac:dyDescent="0.25">
      <c r="B27" s="18">
        <f t="shared" si="1"/>
        <v>19</v>
      </c>
      <c r="C27" s="18"/>
      <c r="D27" s="72" t="s">
        <v>78</v>
      </c>
      <c r="E27" s="73"/>
      <c r="F27" s="73"/>
      <c r="G27" s="73"/>
      <c r="H27" s="73"/>
      <c r="I27" s="74"/>
      <c r="J27" s="82">
        <v>84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ref="Q27:Q35" si="2">SUM(J27:P27)/7</f>
        <v>12</v>
      </c>
    </row>
    <row r="28" spans="2:17" ht="15.75" x14ac:dyDescent="0.25">
      <c r="B28" s="18">
        <f t="shared" si="1"/>
        <v>20</v>
      </c>
      <c r="C28" s="18"/>
      <c r="D28" s="72" t="s">
        <v>79</v>
      </c>
      <c r="E28" s="73"/>
      <c r="F28" s="73"/>
      <c r="G28" s="73"/>
      <c r="H28" s="73"/>
      <c r="I28" s="74"/>
      <c r="J28" s="82">
        <v>86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2"/>
        <v>12.285714285714286</v>
      </c>
    </row>
    <row r="29" spans="2:17" ht="15.75" x14ac:dyDescent="0.25">
      <c r="B29" s="18">
        <f t="shared" si="1"/>
        <v>21</v>
      </c>
      <c r="C29" s="18"/>
      <c r="D29" s="72" t="s">
        <v>80</v>
      </c>
      <c r="E29" s="73"/>
      <c r="F29" s="73"/>
      <c r="G29" s="73"/>
      <c r="H29" s="73"/>
      <c r="I29" s="74"/>
      <c r="J29" s="82">
        <v>70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2"/>
        <v>10</v>
      </c>
    </row>
    <row r="30" spans="2:17" ht="15.75" x14ac:dyDescent="0.25">
      <c r="B30" s="18">
        <f t="shared" si="1"/>
        <v>22</v>
      </c>
      <c r="C30" s="18"/>
      <c r="D30" s="72" t="s">
        <v>81</v>
      </c>
      <c r="E30" s="73"/>
      <c r="F30" s="73"/>
      <c r="G30" s="73"/>
      <c r="H30" s="73"/>
      <c r="I30" s="74"/>
      <c r="J30" s="82">
        <v>86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2"/>
        <v>12.285714285714286</v>
      </c>
    </row>
    <row r="31" spans="2:17" ht="15.75" x14ac:dyDescent="0.25">
      <c r="B31" s="18">
        <f t="shared" si="1"/>
        <v>23</v>
      </c>
      <c r="C31" s="18"/>
      <c r="D31" s="72" t="s">
        <v>82</v>
      </c>
      <c r="E31" s="73"/>
      <c r="F31" s="73"/>
      <c r="G31" s="73"/>
      <c r="H31" s="73"/>
      <c r="I31" s="74"/>
      <c r="J31" s="82">
        <v>88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2"/>
        <v>12.571428571428571</v>
      </c>
    </row>
    <row r="32" spans="2:17" ht="15.75" x14ac:dyDescent="0.25">
      <c r="B32" s="18">
        <f t="shared" si="1"/>
        <v>24</v>
      </c>
      <c r="C32" s="18"/>
      <c r="D32" s="72" t="s">
        <v>83</v>
      </c>
      <c r="E32" s="73"/>
      <c r="F32" s="73"/>
      <c r="G32" s="73"/>
      <c r="H32" s="73"/>
      <c r="I32" s="74"/>
      <c r="J32" s="82">
        <v>84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2"/>
        <v>12</v>
      </c>
    </row>
    <row r="33" spans="2:17" ht="15.75" x14ac:dyDescent="0.25">
      <c r="B33" s="18">
        <f t="shared" si="1"/>
        <v>25</v>
      </c>
      <c r="C33" s="18"/>
      <c r="D33" s="72" t="s">
        <v>84</v>
      </c>
      <c r="E33" s="73"/>
      <c r="F33" s="73"/>
      <c r="G33" s="73"/>
      <c r="H33" s="73"/>
      <c r="I33" s="74"/>
      <c r="J33" s="82">
        <v>84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2"/>
        <v>12</v>
      </c>
    </row>
    <row r="34" spans="2:17" ht="15.75" x14ac:dyDescent="0.25">
      <c r="B34" s="18">
        <f t="shared" si="1"/>
        <v>26</v>
      </c>
      <c r="C34" s="18"/>
      <c r="D34" s="72" t="s">
        <v>85</v>
      </c>
      <c r="E34" s="73"/>
      <c r="F34" s="73"/>
      <c r="G34" s="73"/>
      <c r="H34" s="73"/>
      <c r="I34" s="74"/>
      <c r="J34" s="82">
        <v>84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2"/>
        <v>12</v>
      </c>
    </row>
    <row r="35" spans="2:17" ht="15.75" x14ac:dyDescent="0.25">
      <c r="B35" s="18">
        <f t="shared" si="1"/>
        <v>27</v>
      </c>
      <c r="C35" s="18"/>
      <c r="D35" s="72" t="s">
        <v>86</v>
      </c>
      <c r="E35" s="73"/>
      <c r="F35" s="73"/>
      <c r="G35" s="73"/>
      <c r="H35" s="73"/>
      <c r="I35" s="74"/>
      <c r="J35" s="82">
        <v>86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2"/>
        <v>12.285714285714286</v>
      </c>
    </row>
    <row r="36" spans="2:17" x14ac:dyDescent="0.25">
      <c r="B36" s="18">
        <f t="shared" si="1"/>
        <v>28</v>
      </c>
      <c r="C36" s="18"/>
      <c r="D36" s="59"/>
      <c r="E36" s="59"/>
      <c r="F36" s="59"/>
      <c r="G36" s="59"/>
      <c r="H36" s="59"/>
      <c r="I36" s="5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9"/>
      <c r="E37" s="59"/>
      <c r="F37" s="59"/>
      <c r="G37" s="59"/>
      <c r="H37" s="59"/>
      <c r="I37" s="5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9"/>
      <c r="E38" s="59"/>
      <c r="F38" s="59"/>
      <c r="G38" s="59"/>
      <c r="H38" s="59"/>
      <c r="I38" s="5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9"/>
      <c r="E39" s="59"/>
      <c r="F39" s="59"/>
      <c r="G39" s="59"/>
      <c r="H39" s="59"/>
      <c r="I39" s="5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9"/>
      <c r="E40" s="59"/>
      <c r="F40" s="59"/>
      <c r="G40" s="59"/>
      <c r="H40" s="59"/>
      <c r="I40" s="5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9"/>
      <c r="E41" s="59"/>
      <c r="F41" s="59"/>
      <c r="G41" s="59"/>
      <c r="H41" s="59"/>
      <c r="I41" s="5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9"/>
      <c r="E42" s="59"/>
      <c r="F42" s="59"/>
      <c r="G42" s="59"/>
      <c r="H42" s="59"/>
      <c r="I42" s="5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9"/>
      <c r="E43" s="59"/>
      <c r="F43" s="59"/>
      <c r="G43" s="59"/>
      <c r="H43" s="59"/>
      <c r="I43" s="5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9"/>
      <c r="E44" s="59"/>
      <c r="F44" s="5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27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0</v>
      </c>
      <c r="K55" s="24">
        <f t="shared" ref="K55:Q55" si="6">COUNTIF(K9:K53,"&lt;70")</f>
        <v>27</v>
      </c>
      <c r="L55" s="24">
        <f t="shared" si="6"/>
        <v>27</v>
      </c>
      <c r="M55" s="24">
        <f t="shared" si="6"/>
        <v>27</v>
      </c>
      <c r="N55" s="24">
        <f t="shared" si="6"/>
        <v>27</v>
      </c>
      <c r="O55" s="24">
        <f t="shared" si="6"/>
        <v>27</v>
      </c>
      <c r="P55" s="24">
        <f t="shared" si="6"/>
        <v>27</v>
      </c>
      <c r="Q55" s="24">
        <f t="shared" si="6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27</v>
      </c>
      <c r="K56" s="24">
        <f t="shared" ref="K56:Q56" si="7">COUNT(K9:K53)</f>
        <v>27</v>
      </c>
      <c r="L56" s="24">
        <f t="shared" si="7"/>
        <v>27</v>
      </c>
      <c r="M56" s="24">
        <f t="shared" si="7"/>
        <v>27</v>
      </c>
      <c r="N56" s="24">
        <f t="shared" si="7"/>
        <v>27</v>
      </c>
      <c r="O56" s="24">
        <f t="shared" si="7"/>
        <v>27</v>
      </c>
      <c r="P56" s="24">
        <f t="shared" si="7"/>
        <v>27</v>
      </c>
      <c r="Q56" s="24">
        <f t="shared" si="7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1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0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5" zoomScaleNormal="115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125</v>
      </c>
      <c r="E4" s="42"/>
      <c r="F4" s="42"/>
      <c r="G4" s="42"/>
      <c r="I4" t="s">
        <v>1</v>
      </c>
      <c r="J4" s="43" t="s">
        <v>128</v>
      </c>
      <c r="K4" s="43"/>
      <c r="M4" t="s">
        <v>2</v>
      </c>
      <c r="N4" s="44">
        <v>45009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127</v>
      </c>
      <c r="E6" s="43"/>
      <c r="F6" s="43"/>
      <c r="G6" s="43"/>
      <c r="I6" s="35" t="s">
        <v>22</v>
      </c>
      <c r="J6" s="35"/>
      <c r="K6" s="36" t="s">
        <v>121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3" t="s">
        <v>5</v>
      </c>
      <c r="E8" s="83"/>
      <c r="F8" s="83"/>
      <c r="G8" s="83"/>
      <c r="H8" s="83"/>
      <c r="I8" s="8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18"/>
      <c r="D9" s="66" t="s">
        <v>87</v>
      </c>
      <c r="E9" s="67"/>
      <c r="F9" s="67"/>
      <c r="G9" s="67"/>
      <c r="H9" s="67"/>
      <c r="I9" s="68"/>
      <c r="J9" s="84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5.75" x14ac:dyDescent="0.25">
      <c r="B10" s="18">
        <f>B9+1</f>
        <v>2</v>
      </c>
      <c r="C10" s="18"/>
      <c r="D10" s="75" t="s">
        <v>88</v>
      </c>
      <c r="E10" s="76"/>
      <c r="F10" s="76"/>
      <c r="G10" s="76"/>
      <c r="H10" s="76"/>
      <c r="I10" s="77"/>
      <c r="J10" s="84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ht="15.75" x14ac:dyDescent="0.25">
      <c r="B11" s="18">
        <f t="shared" ref="B11:B53" si="1">B10+1</f>
        <v>3</v>
      </c>
      <c r="C11" s="18"/>
      <c r="D11" s="75" t="s">
        <v>89</v>
      </c>
      <c r="E11" s="76"/>
      <c r="F11" s="76"/>
      <c r="G11" s="76"/>
      <c r="H11" s="76"/>
      <c r="I11" s="77"/>
      <c r="J11" s="84">
        <v>86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12.285714285714286</v>
      </c>
    </row>
    <row r="12" spans="2:18" ht="15.75" x14ac:dyDescent="0.25">
      <c r="B12" s="18">
        <f t="shared" si="1"/>
        <v>4</v>
      </c>
      <c r="C12" s="18"/>
      <c r="D12" s="75" t="s">
        <v>90</v>
      </c>
      <c r="E12" s="76"/>
      <c r="F12" s="76"/>
      <c r="G12" s="76"/>
      <c r="H12" s="76"/>
      <c r="I12" s="77"/>
      <c r="J12" s="84">
        <v>90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12.857142857142858</v>
      </c>
    </row>
    <row r="13" spans="2:18" ht="15.75" x14ac:dyDescent="0.25">
      <c r="B13" s="18">
        <f t="shared" si="1"/>
        <v>5</v>
      </c>
      <c r="C13" s="18"/>
      <c r="D13" s="75" t="s">
        <v>91</v>
      </c>
      <c r="E13" s="76"/>
      <c r="F13" s="76"/>
      <c r="G13" s="76"/>
      <c r="H13" s="76"/>
      <c r="I13" s="77"/>
      <c r="J13" s="84">
        <v>82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11.714285714285714</v>
      </c>
    </row>
    <row r="14" spans="2:18" ht="15.75" x14ac:dyDescent="0.25">
      <c r="B14" s="18">
        <f t="shared" si="1"/>
        <v>6</v>
      </c>
      <c r="C14" s="18"/>
      <c r="D14" s="75" t="s">
        <v>92</v>
      </c>
      <c r="E14" s="76"/>
      <c r="F14" s="76"/>
      <c r="G14" s="76"/>
      <c r="H14" s="76"/>
      <c r="I14" s="77"/>
      <c r="J14" s="84">
        <v>92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13.142857142857142</v>
      </c>
    </row>
    <row r="15" spans="2:18" ht="15.75" x14ac:dyDescent="0.25">
      <c r="B15" s="18">
        <f t="shared" si="1"/>
        <v>7</v>
      </c>
      <c r="C15" s="18"/>
      <c r="D15" s="75" t="s">
        <v>93</v>
      </c>
      <c r="E15" s="76"/>
      <c r="F15" s="76"/>
      <c r="G15" s="76"/>
      <c r="H15" s="76"/>
      <c r="I15" s="77"/>
      <c r="J15" s="84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</v>
      </c>
    </row>
    <row r="16" spans="2:18" ht="15.75" x14ac:dyDescent="0.25">
      <c r="B16" s="18">
        <f t="shared" si="1"/>
        <v>8</v>
      </c>
      <c r="C16" s="18"/>
      <c r="D16" s="75" t="s">
        <v>94</v>
      </c>
      <c r="E16" s="76"/>
      <c r="F16" s="76"/>
      <c r="G16" s="76"/>
      <c r="H16" s="76"/>
      <c r="I16" s="77"/>
      <c r="J16" s="84">
        <v>70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</v>
      </c>
    </row>
    <row r="17" spans="2:17" ht="15.75" x14ac:dyDescent="0.25">
      <c r="B17" s="18">
        <f t="shared" si="1"/>
        <v>9</v>
      </c>
      <c r="C17" s="18"/>
      <c r="D17" s="75" t="s">
        <v>95</v>
      </c>
      <c r="E17" s="76"/>
      <c r="F17" s="76"/>
      <c r="G17" s="76"/>
      <c r="H17" s="76"/>
      <c r="I17" s="77"/>
      <c r="J17" s="84">
        <v>80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11.428571428571429</v>
      </c>
    </row>
    <row r="18" spans="2:17" ht="15.75" x14ac:dyDescent="0.25">
      <c r="B18" s="18">
        <f t="shared" si="1"/>
        <v>10</v>
      </c>
      <c r="C18" s="18"/>
      <c r="D18" s="78" t="s">
        <v>96</v>
      </c>
      <c r="E18" s="79"/>
      <c r="F18" s="79"/>
      <c r="G18" s="79"/>
      <c r="H18" s="79"/>
      <c r="I18" s="80"/>
      <c r="J18" s="84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5.75" x14ac:dyDescent="0.25">
      <c r="B19" s="18">
        <f t="shared" si="1"/>
        <v>11</v>
      </c>
      <c r="C19" s="18"/>
      <c r="D19" s="75" t="s">
        <v>97</v>
      </c>
      <c r="E19" s="76"/>
      <c r="F19" s="76"/>
      <c r="G19" s="76"/>
      <c r="H19" s="76"/>
      <c r="I19" s="77"/>
      <c r="J19" s="84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5.75" x14ac:dyDescent="0.25">
      <c r="B20" s="18">
        <f t="shared" si="1"/>
        <v>12</v>
      </c>
      <c r="C20" s="18"/>
      <c r="D20" s="75" t="s">
        <v>98</v>
      </c>
      <c r="E20" s="76"/>
      <c r="F20" s="76"/>
      <c r="G20" s="76"/>
      <c r="H20" s="76"/>
      <c r="I20" s="77"/>
      <c r="J20" s="84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.75" x14ac:dyDescent="0.25">
      <c r="B21" s="18">
        <f t="shared" si="1"/>
        <v>13</v>
      </c>
      <c r="C21" s="18"/>
      <c r="D21" s="78" t="s">
        <v>99</v>
      </c>
      <c r="E21" s="79"/>
      <c r="F21" s="79"/>
      <c r="G21" s="79"/>
      <c r="H21" s="79"/>
      <c r="I21" s="80"/>
      <c r="J21" s="84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5.75" x14ac:dyDescent="0.25">
      <c r="B22" s="18">
        <f t="shared" si="1"/>
        <v>14</v>
      </c>
      <c r="C22" s="18"/>
      <c r="D22" s="75" t="s">
        <v>100</v>
      </c>
      <c r="E22" s="76"/>
      <c r="F22" s="76"/>
      <c r="G22" s="76"/>
      <c r="H22" s="76"/>
      <c r="I22" s="77"/>
      <c r="J22" s="84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 ht="15.75" x14ac:dyDescent="0.25">
      <c r="B23" s="18">
        <f t="shared" si="1"/>
        <v>15</v>
      </c>
      <c r="C23" s="18"/>
      <c r="D23" s="75" t="s">
        <v>101</v>
      </c>
      <c r="E23" s="76"/>
      <c r="F23" s="76"/>
      <c r="G23" s="76"/>
      <c r="H23" s="76"/>
      <c r="I23" s="77"/>
      <c r="J23" s="84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ht="15.75" x14ac:dyDescent="0.25">
      <c r="B24" s="18">
        <f t="shared" si="1"/>
        <v>16</v>
      </c>
      <c r="C24" s="18"/>
      <c r="D24" s="75" t="s">
        <v>102</v>
      </c>
      <c r="E24" s="76"/>
      <c r="F24" s="76"/>
      <c r="G24" s="76"/>
      <c r="H24" s="76"/>
      <c r="I24" s="77"/>
      <c r="J24" s="84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ht="15.75" x14ac:dyDescent="0.25">
      <c r="B25" s="18">
        <f t="shared" si="1"/>
        <v>17</v>
      </c>
      <c r="C25" s="18"/>
      <c r="D25" s="75" t="s">
        <v>103</v>
      </c>
      <c r="E25" s="76"/>
      <c r="F25" s="76"/>
      <c r="G25" s="76"/>
      <c r="H25" s="76"/>
      <c r="I25" s="77"/>
      <c r="J25" s="84">
        <v>85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12.142857142857142</v>
      </c>
    </row>
    <row r="26" spans="2:17" ht="15.75" x14ac:dyDescent="0.25">
      <c r="B26" s="18">
        <f t="shared" si="1"/>
        <v>18</v>
      </c>
      <c r="C26" s="18"/>
      <c r="D26" s="66" t="s">
        <v>104</v>
      </c>
      <c r="E26" s="67"/>
      <c r="F26" s="67"/>
      <c r="G26" s="67"/>
      <c r="H26" s="67"/>
      <c r="I26" s="68"/>
      <c r="J26" s="84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ht="15.75" x14ac:dyDescent="0.25">
      <c r="B27" s="18">
        <f t="shared" si="1"/>
        <v>19</v>
      </c>
      <c r="C27" s="18"/>
      <c r="D27" s="75" t="s">
        <v>105</v>
      </c>
      <c r="E27" s="76"/>
      <c r="F27" s="76"/>
      <c r="G27" s="76"/>
      <c r="H27" s="76"/>
      <c r="I27" s="77"/>
      <c r="J27" s="84">
        <v>84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ref="Q27:Q40" si="2">SUM(J27:P27)/7</f>
        <v>12</v>
      </c>
    </row>
    <row r="28" spans="2:17" ht="15.75" x14ac:dyDescent="0.25">
      <c r="B28" s="18">
        <f t="shared" si="1"/>
        <v>20</v>
      </c>
      <c r="C28" s="18"/>
      <c r="D28" s="75" t="s">
        <v>106</v>
      </c>
      <c r="E28" s="76"/>
      <c r="F28" s="76"/>
      <c r="G28" s="76"/>
      <c r="H28" s="76"/>
      <c r="I28" s="77"/>
      <c r="J28" s="84">
        <v>84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2"/>
        <v>12</v>
      </c>
    </row>
    <row r="29" spans="2:17" ht="15.75" x14ac:dyDescent="0.25">
      <c r="B29" s="18">
        <f t="shared" si="1"/>
        <v>21</v>
      </c>
      <c r="C29" s="18"/>
      <c r="D29" s="75" t="s">
        <v>107</v>
      </c>
      <c r="E29" s="76"/>
      <c r="F29" s="76"/>
      <c r="G29" s="76"/>
      <c r="H29" s="76"/>
      <c r="I29" s="77"/>
      <c r="J29" s="84">
        <v>84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2"/>
        <v>12</v>
      </c>
    </row>
    <row r="30" spans="2:17" ht="15.75" x14ac:dyDescent="0.25">
      <c r="B30" s="18">
        <f t="shared" si="1"/>
        <v>22</v>
      </c>
      <c r="C30" s="18"/>
      <c r="D30" s="78" t="s">
        <v>108</v>
      </c>
      <c r="E30" s="79"/>
      <c r="F30" s="79"/>
      <c r="G30" s="79"/>
      <c r="H30" s="79"/>
      <c r="I30" s="80"/>
      <c r="J30" s="84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2"/>
        <v>0</v>
      </c>
    </row>
    <row r="31" spans="2:17" ht="15.75" x14ac:dyDescent="0.25">
      <c r="B31" s="18">
        <f t="shared" si="1"/>
        <v>23</v>
      </c>
      <c r="C31" s="18"/>
      <c r="D31" s="75" t="s">
        <v>109</v>
      </c>
      <c r="E31" s="76"/>
      <c r="F31" s="76"/>
      <c r="G31" s="76"/>
      <c r="H31" s="76"/>
      <c r="I31" s="77"/>
      <c r="J31" s="84">
        <v>80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2"/>
        <v>11.428571428571429</v>
      </c>
    </row>
    <row r="32" spans="2:17" ht="15.75" x14ac:dyDescent="0.25">
      <c r="B32" s="18">
        <f t="shared" si="1"/>
        <v>24</v>
      </c>
      <c r="C32" s="18"/>
      <c r="D32" s="75" t="s">
        <v>110</v>
      </c>
      <c r="E32" s="76"/>
      <c r="F32" s="76"/>
      <c r="G32" s="76"/>
      <c r="H32" s="76"/>
      <c r="I32" s="77"/>
      <c r="J32" s="84">
        <v>80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2"/>
        <v>11.428571428571429</v>
      </c>
    </row>
    <row r="33" spans="2:17" ht="15.75" x14ac:dyDescent="0.25">
      <c r="B33" s="18">
        <f t="shared" si="1"/>
        <v>25</v>
      </c>
      <c r="C33" s="18"/>
      <c r="D33" s="75" t="s">
        <v>111</v>
      </c>
      <c r="E33" s="76"/>
      <c r="F33" s="76"/>
      <c r="G33" s="76"/>
      <c r="H33" s="76"/>
      <c r="I33" s="77"/>
      <c r="J33" s="84">
        <v>84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2"/>
        <v>12</v>
      </c>
    </row>
    <row r="34" spans="2:17" ht="15.75" x14ac:dyDescent="0.25">
      <c r="B34" s="18">
        <f t="shared" si="1"/>
        <v>26</v>
      </c>
      <c r="C34" s="18"/>
      <c r="D34" s="75" t="s">
        <v>112</v>
      </c>
      <c r="E34" s="76"/>
      <c r="F34" s="76"/>
      <c r="G34" s="76"/>
      <c r="H34" s="76"/>
      <c r="I34" s="77"/>
      <c r="J34" s="84">
        <v>90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2"/>
        <v>12.857142857142858</v>
      </c>
    </row>
    <row r="35" spans="2:17" ht="15.75" x14ac:dyDescent="0.25">
      <c r="B35" s="18">
        <f t="shared" si="1"/>
        <v>27</v>
      </c>
      <c r="C35" s="18"/>
      <c r="D35" s="75" t="s">
        <v>113</v>
      </c>
      <c r="E35" s="76"/>
      <c r="F35" s="76"/>
      <c r="G35" s="76"/>
      <c r="H35" s="76"/>
      <c r="I35" s="77"/>
      <c r="J35" s="84">
        <v>88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2"/>
        <v>12.571428571428571</v>
      </c>
    </row>
    <row r="36" spans="2:17" ht="15.75" x14ac:dyDescent="0.25">
      <c r="B36" s="18">
        <f t="shared" si="1"/>
        <v>28</v>
      </c>
      <c r="C36" s="18"/>
      <c r="D36" s="49" t="s">
        <v>114</v>
      </c>
      <c r="E36" s="50"/>
      <c r="F36" s="50"/>
      <c r="G36" s="50"/>
      <c r="H36" s="50"/>
      <c r="I36" s="51"/>
      <c r="J36" s="84">
        <v>84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2"/>
        <v>12</v>
      </c>
    </row>
    <row r="37" spans="2:17" ht="15.75" x14ac:dyDescent="0.25">
      <c r="B37" s="18">
        <f t="shared" si="1"/>
        <v>29</v>
      </c>
      <c r="C37" s="18"/>
      <c r="D37" s="75" t="s">
        <v>115</v>
      </c>
      <c r="E37" s="76"/>
      <c r="F37" s="76"/>
      <c r="G37" s="76"/>
      <c r="H37" s="76"/>
      <c r="I37" s="77"/>
      <c r="J37" s="84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2"/>
        <v>0</v>
      </c>
    </row>
    <row r="38" spans="2:17" ht="15.75" x14ac:dyDescent="0.25">
      <c r="B38" s="18">
        <f t="shared" si="1"/>
        <v>30</v>
      </c>
      <c r="C38" s="18"/>
      <c r="D38" s="75" t="s">
        <v>116</v>
      </c>
      <c r="E38" s="76"/>
      <c r="F38" s="76"/>
      <c r="G38" s="76"/>
      <c r="H38" s="76"/>
      <c r="I38" s="77"/>
      <c r="J38" s="84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2"/>
        <v>0</v>
      </c>
    </row>
    <row r="39" spans="2:17" ht="15.75" x14ac:dyDescent="0.25">
      <c r="B39" s="18">
        <f t="shared" si="1"/>
        <v>31</v>
      </c>
      <c r="C39" s="18"/>
      <c r="D39" s="75" t="s">
        <v>117</v>
      </c>
      <c r="E39" s="76"/>
      <c r="F39" s="76"/>
      <c r="G39" s="76"/>
      <c r="H39" s="76"/>
      <c r="I39" s="77"/>
      <c r="J39" s="84">
        <v>84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2"/>
        <v>12</v>
      </c>
    </row>
    <row r="40" spans="2:17" ht="15.75" x14ac:dyDescent="0.25">
      <c r="B40" s="18">
        <f t="shared" si="1"/>
        <v>32</v>
      </c>
      <c r="C40" s="18"/>
      <c r="D40" s="75" t="s">
        <v>118</v>
      </c>
      <c r="E40" s="76"/>
      <c r="F40" s="76"/>
      <c r="G40" s="76"/>
      <c r="H40" s="76"/>
      <c r="I40" s="77"/>
      <c r="J40" s="84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si="2"/>
        <v>0</v>
      </c>
    </row>
    <row r="41" spans="2:17" ht="15.75" x14ac:dyDescent="0.25">
      <c r="B41" s="18">
        <f t="shared" si="1"/>
        <v>33</v>
      </c>
      <c r="C41" s="18"/>
      <c r="D41" s="75"/>
      <c r="E41" s="76"/>
      <c r="F41" s="76"/>
      <c r="G41" s="76"/>
      <c r="H41" s="76"/>
      <c r="I41" s="77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9"/>
      <c r="E42" s="50"/>
      <c r="F42" s="50"/>
      <c r="G42" s="50"/>
      <c r="H42" s="50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ht="15.75" x14ac:dyDescent="0.25">
      <c r="B43" s="18">
        <f t="shared" si="1"/>
        <v>35</v>
      </c>
      <c r="C43" s="18"/>
      <c r="D43" s="75"/>
      <c r="E43" s="76"/>
      <c r="F43" s="76"/>
      <c r="G43" s="76"/>
      <c r="H43" s="76"/>
      <c r="I43" s="77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5.75" x14ac:dyDescent="0.25">
      <c r="B44" s="18">
        <f t="shared" si="1"/>
        <v>36</v>
      </c>
      <c r="C44" s="18"/>
      <c r="D44" s="75"/>
      <c r="E44" s="76"/>
      <c r="F44" s="76"/>
      <c r="G44" s="76"/>
      <c r="H44" s="76"/>
      <c r="I44" s="77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ht="15.75" x14ac:dyDescent="0.25">
      <c r="B45" s="18">
        <f t="shared" si="1"/>
        <v>37</v>
      </c>
      <c r="C45" s="9"/>
      <c r="D45" s="75"/>
      <c r="E45" s="76"/>
      <c r="F45" s="76"/>
      <c r="G45" s="76"/>
      <c r="H45" s="76"/>
      <c r="I45" s="77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ht="15.75" x14ac:dyDescent="0.25">
      <c r="B46" s="18">
        <f t="shared" si="1"/>
        <v>38</v>
      </c>
      <c r="C46" s="9"/>
      <c r="D46" s="75"/>
      <c r="E46" s="76"/>
      <c r="F46" s="76"/>
      <c r="G46" s="76"/>
      <c r="H46" s="76"/>
      <c r="I46" s="77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22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10</v>
      </c>
      <c r="K55" s="24">
        <f t="shared" ref="K55:Q55" si="6">COUNTIF(K9:K53,"&lt;70")</f>
        <v>32</v>
      </c>
      <c r="L55" s="24">
        <f t="shared" si="6"/>
        <v>32</v>
      </c>
      <c r="M55" s="24">
        <f t="shared" si="6"/>
        <v>32</v>
      </c>
      <c r="N55" s="24">
        <f t="shared" si="6"/>
        <v>32</v>
      </c>
      <c r="O55" s="24">
        <f t="shared" si="6"/>
        <v>32</v>
      </c>
      <c r="P55" s="24">
        <f t="shared" si="6"/>
        <v>32</v>
      </c>
      <c r="Q55" s="24">
        <f t="shared" si="6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32</v>
      </c>
      <c r="K56" s="24">
        <f t="shared" ref="K56:Q56" si="7">COUNT(K9:K53)</f>
        <v>32</v>
      </c>
      <c r="L56" s="24">
        <f t="shared" si="7"/>
        <v>32</v>
      </c>
      <c r="M56" s="24">
        <f t="shared" si="7"/>
        <v>32</v>
      </c>
      <c r="N56" s="24">
        <f t="shared" si="7"/>
        <v>32</v>
      </c>
      <c r="O56" s="24">
        <f t="shared" si="7"/>
        <v>32</v>
      </c>
      <c r="P56" s="24">
        <f t="shared" si="7"/>
        <v>32</v>
      </c>
      <c r="Q56" s="24">
        <f t="shared" si="7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0.6875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0.3125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40">
    <cfRule type="cellIs" dxfId="0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35" t="s">
        <v>22</v>
      </c>
      <c r="J6" s="35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9"/>
      <c r="E9" s="59"/>
      <c r="F9" s="59"/>
      <c r="G9" s="59"/>
      <c r="H9" s="59"/>
      <c r="I9" s="59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59"/>
      <c r="E10" s="59"/>
      <c r="F10" s="59"/>
      <c r="G10" s="59"/>
      <c r="H10" s="59"/>
      <c r="I10" s="59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59"/>
      <c r="E11" s="59"/>
      <c r="F11" s="59"/>
      <c r="G11" s="59"/>
      <c r="H11" s="59"/>
      <c r="I11" s="59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59"/>
      <c r="E12" s="59"/>
      <c r="F12" s="59"/>
      <c r="G12" s="59"/>
      <c r="H12" s="59"/>
      <c r="I12" s="59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59"/>
      <c r="E13" s="59"/>
      <c r="F13" s="59"/>
      <c r="G13" s="59"/>
      <c r="H13" s="59"/>
      <c r="I13" s="59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59"/>
      <c r="E14" s="59"/>
      <c r="F14" s="59"/>
      <c r="G14" s="59"/>
      <c r="H14" s="59"/>
      <c r="I14" s="59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59"/>
      <c r="E15" s="59"/>
      <c r="F15" s="59"/>
      <c r="G15" s="59"/>
      <c r="H15" s="59"/>
      <c r="I15" s="59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59"/>
      <c r="E16" s="59"/>
      <c r="F16" s="59"/>
      <c r="G16" s="59"/>
      <c r="H16" s="59"/>
      <c r="I16" s="59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59"/>
      <c r="E17" s="59"/>
      <c r="F17" s="59"/>
      <c r="G17" s="59"/>
      <c r="H17" s="59"/>
      <c r="I17" s="59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59"/>
      <c r="E18" s="59"/>
      <c r="F18" s="59"/>
      <c r="G18" s="59"/>
      <c r="H18" s="59"/>
      <c r="I18" s="59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59"/>
      <c r="E19" s="59"/>
      <c r="F19" s="59"/>
      <c r="G19" s="59"/>
      <c r="H19" s="59"/>
      <c r="I19" s="59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59"/>
      <c r="E20" s="59"/>
      <c r="F20" s="59"/>
      <c r="G20" s="59"/>
      <c r="H20" s="59"/>
      <c r="I20" s="59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59"/>
      <c r="E21" s="59"/>
      <c r="F21" s="59"/>
      <c r="G21" s="59"/>
      <c r="H21" s="59"/>
      <c r="I21" s="59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59"/>
      <c r="E22" s="59"/>
      <c r="F22" s="59"/>
      <c r="G22" s="59"/>
      <c r="H22" s="59"/>
      <c r="I22" s="59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59"/>
      <c r="E23" s="59"/>
      <c r="F23" s="59"/>
      <c r="G23" s="59"/>
      <c r="H23" s="59"/>
      <c r="I23" s="59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59"/>
      <c r="E24" s="59"/>
      <c r="F24" s="59"/>
      <c r="G24" s="59"/>
      <c r="H24" s="59"/>
      <c r="I24" s="59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59"/>
      <c r="E25" s="59"/>
      <c r="F25" s="59"/>
      <c r="G25" s="59"/>
      <c r="H25" s="59"/>
      <c r="I25" s="59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59"/>
      <c r="E26" s="59"/>
      <c r="F26" s="59"/>
      <c r="G26" s="59"/>
      <c r="H26" s="59"/>
      <c r="I26" s="59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59"/>
      <c r="E27" s="59"/>
      <c r="F27" s="59"/>
      <c r="G27" s="59"/>
      <c r="H27" s="59"/>
      <c r="I27" s="59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59"/>
      <c r="E28" s="59"/>
      <c r="F28" s="59"/>
      <c r="G28" s="59"/>
      <c r="H28" s="59"/>
      <c r="I28" s="59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59"/>
      <c r="E29" s="59"/>
      <c r="F29" s="59"/>
      <c r="G29" s="59"/>
      <c r="H29" s="59"/>
      <c r="I29" s="59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59"/>
      <c r="E30" s="59"/>
      <c r="F30" s="59"/>
      <c r="G30" s="59"/>
      <c r="H30" s="59"/>
      <c r="I30" s="59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59"/>
      <c r="E31" s="59"/>
      <c r="F31" s="59"/>
      <c r="G31" s="59"/>
      <c r="H31" s="59"/>
      <c r="I31" s="59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59"/>
      <c r="E32" s="59"/>
      <c r="F32" s="59"/>
      <c r="G32" s="59"/>
      <c r="H32" s="59"/>
      <c r="I32" s="59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59"/>
      <c r="E33" s="59"/>
      <c r="F33" s="59"/>
      <c r="G33" s="59"/>
      <c r="H33" s="59"/>
      <c r="I33" s="59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59"/>
      <c r="E34" s="59"/>
      <c r="F34" s="59"/>
      <c r="G34" s="59"/>
      <c r="H34" s="59"/>
      <c r="I34" s="59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59"/>
      <c r="E35" s="59"/>
      <c r="F35" s="59"/>
      <c r="G35" s="59"/>
      <c r="H35" s="59"/>
      <c r="I35" s="59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59"/>
      <c r="E36" s="59"/>
      <c r="F36" s="59"/>
      <c r="G36" s="59"/>
      <c r="H36" s="59"/>
      <c r="I36" s="59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59"/>
      <c r="E37" s="59"/>
      <c r="F37" s="59"/>
      <c r="G37" s="59"/>
      <c r="H37" s="59"/>
      <c r="I37" s="59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59"/>
      <c r="E38" s="59"/>
      <c r="F38" s="59"/>
      <c r="G38" s="59"/>
      <c r="H38" s="59"/>
      <c r="I38" s="59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59"/>
      <c r="E39" s="59"/>
      <c r="F39" s="59"/>
      <c r="G39" s="59"/>
      <c r="H39" s="59"/>
      <c r="I39" s="59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59"/>
      <c r="E40" s="59"/>
      <c r="F40" s="59"/>
      <c r="G40" s="59"/>
      <c r="H40" s="59"/>
      <c r="I40" s="59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59"/>
      <c r="E41" s="59"/>
      <c r="F41" s="59"/>
      <c r="G41" s="59"/>
      <c r="H41" s="59"/>
      <c r="I41" s="5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9"/>
      <c r="E42" s="59"/>
      <c r="F42" s="59"/>
      <c r="G42" s="59"/>
      <c r="H42" s="59"/>
      <c r="I42" s="5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9"/>
      <c r="E43" s="59"/>
      <c r="F43" s="59"/>
      <c r="G43" s="59"/>
      <c r="H43" s="59"/>
      <c r="I43" s="5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9"/>
      <c r="E44" s="59"/>
      <c r="F44" s="5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60"/>
      <c r="E53" s="61"/>
      <c r="F53" s="61"/>
      <c r="G53" s="61"/>
      <c r="H53" s="61"/>
      <c r="I53" s="6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DE RES</vt:lpstr>
      <vt:lpstr>CUENCAS</vt:lpstr>
      <vt:lpstr>PROB Y ESTAD 2A</vt:lpstr>
      <vt:lpstr>PROB Y EST 2B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2023-03-25T08:16:12Z</dcterms:modified>
</cp:coreProperties>
</file>