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jandro o. copete\Documents\FEBRERO-JULIO 2023\REPORTES\CALIFICACIONES\"/>
    </mc:Choice>
  </mc:AlternateContent>
  <bookViews>
    <workbookView xWindow="0" yWindow="0" windowWidth="19200" windowHeight="11460" activeTab="2"/>
  </bookViews>
  <sheets>
    <sheet name="MATERIA 1" sheetId="1" r:id="rId1"/>
    <sheet name="MATERIA 2" sheetId="3" r:id="rId2"/>
    <sheet name="MATERIA 3" sheetId="4" r:id="rId3"/>
    <sheet name="MATERIA 4" sheetId="5" r:id="rId4"/>
    <sheet name="MATERIA 5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5" l="1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9" i="5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9" i="6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9" i="4"/>
  <c r="Q10" i="3" l="1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9" i="3"/>
  <c r="Q10" i="1" l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9" i="1"/>
  <c r="P56" i="6" l="1"/>
  <c r="O56" i="6"/>
  <c r="N56" i="6"/>
  <c r="M56" i="6"/>
  <c r="L56" i="6"/>
  <c r="K56" i="6"/>
  <c r="J56" i="6"/>
  <c r="P55" i="6"/>
  <c r="P58" i="6" s="1"/>
  <c r="O55" i="6"/>
  <c r="N55" i="6"/>
  <c r="M55" i="6"/>
  <c r="L55" i="6"/>
  <c r="L58" i="6" s="1"/>
  <c r="K55" i="6"/>
  <c r="K58" i="6" s="1"/>
  <c r="J55" i="6"/>
  <c r="J58" i="6" s="1"/>
  <c r="P54" i="6"/>
  <c r="P57" i="6" s="1"/>
  <c r="O54" i="6"/>
  <c r="O57" i="6" s="1"/>
  <c r="N54" i="6"/>
  <c r="M54" i="6"/>
  <c r="L54" i="6"/>
  <c r="L57" i="6" s="1"/>
  <c r="K54" i="6"/>
  <c r="K57" i="6" s="1"/>
  <c r="J54" i="6"/>
  <c r="J57" i="6" s="1"/>
  <c r="B10" i="6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P56" i="5"/>
  <c r="O56" i="5"/>
  <c r="N56" i="5"/>
  <c r="M56" i="5"/>
  <c r="L56" i="5"/>
  <c r="K56" i="5"/>
  <c r="J56" i="5"/>
  <c r="P55" i="5"/>
  <c r="O55" i="5"/>
  <c r="N55" i="5"/>
  <c r="N58" i="5" s="1"/>
  <c r="M55" i="5"/>
  <c r="M58" i="5" s="1"/>
  <c r="L55" i="5"/>
  <c r="K55" i="5"/>
  <c r="J55" i="5"/>
  <c r="P54" i="5"/>
  <c r="O54" i="5"/>
  <c r="N54" i="5"/>
  <c r="N57" i="5" s="1"/>
  <c r="M54" i="5"/>
  <c r="M57" i="5" s="1"/>
  <c r="L54" i="5"/>
  <c r="K54" i="5"/>
  <c r="J54" i="5"/>
  <c r="J57" i="5" s="1"/>
  <c r="Q53" i="5"/>
  <c r="Q52" i="5"/>
  <c r="Q51" i="5"/>
  <c r="Q50" i="5"/>
  <c r="Q49" i="5"/>
  <c r="Q48" i="5"/>
  <c r="Q47" i="5"/>
  <c r="Q46" i="5"/>
  <c r="Q45" i="5"/>
  <c r="Q44" i="5"/>
  <c r="Q43" i="5"/>
  <c r="Q42" i="5"/>
  <c r="Q41" i="5"/>
  <c r="Q40" i="5"/>
  <c r="Q39" i="5"/>
  <c r="Q38" i="5"/>
  <c r="Q37" i="5"/>
  <c r="Q36" i="5"/>
  <c r="Q35" i="5"/>
  <c r="Q34" i="5"/>
  <c r="Q33" i="5"/>
  <c r="Q32" i="5"/>
  <c r="Q31" i="5"/>
  <c r="Q30" i="5"/>
  <c r="Q29" i="5"/>
  <c r="Q28" i="5"/>
  <c r="B10" i="5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P56" i="4"/>
  <c r="O56" i="4"/>
  <c r="N56" i="4"/>
  <c r="M56" i="4"/>
  <c r="L56" i="4"/>
  <c r="K56" i="4"/>
  <c r="J56" i="4"/>
  <c r="P55" i="4"/>
  <c r="O55" i="4"/>
  <c r="N55" i="4"/>
  <c r="N58" i="4" s="1"/>
  <c r="M55" i="4"/>
  <c r="M58" i="4" s="1"/>
  <c r="L55" i="4"/>
  <c r="K55" i="4"/>
  <c r="J55" i="4"/>
  <c r="P54" i="4"/>
  <c r="O54" i="4"/>
  <c r="N54" i="4"/>
  <c r="N57" i="4" s="1"/>
  <c r="M54" i="4"/>
  <c r="M57" i="4" s="1"/>
  <c r="L54" i="4"/>
  <c r="K54" i="4"/>
  <c r="J54" i="4"/>
  <c r="J57" i="4" s="1"/>
  <c r="Q53" i="4"/>
  <c r="Q52" i="4"/>
  <c r="Q51" i="4"/>
  <c r="Q50" i="4"/>
  <c r="Q49" i="4"/>
  <c r="Q48" i="4"/>
  <c r="Q47" i="4"/>
  <c r="Q46" i="4"/>
  <c r="Q45" i="4"/>
  <c r="B10" i="4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P56" i="3"/>
  <c r="O56" i="3"/>
  <c r="N56" i="3"/>
  <c r="M56" i="3"/>
  <c r="L56" i="3"/>
  <c r="K56" i="3"/>
  <c r="J56" i="3"/>
  <c r="P55" i="3"/>
  <c r="P58" i="3" s="1"/>
  <c r="O55" i="3"/>
  <c r="N55" i="3"/>
  <c r="M55" i="3"/>
  <c r="M58" i="3" s="1"/>
  <c r="L55" i="3"/>
  <c r="L58" i="3" s="1"/>
  <c r="K55" i="3"/>
  <c r="J55" i="3"/>
  <c r="P54" i="3"/>
  <c r="P57" i="3" s="1"/>
  <c r="O54" i="3"/>
  <c r="N54" i="3"/>
  <c r="M54" i="3"/>
  <c r="M57" i="3" s="1"/>
  <c r="L54" i="3"/>
  <c r="L57" i="3" s="1"/>
  <c r="K54" i="3"/>
  <c r="J54" i="3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Q56" i="3"/>
  <c r="O58" i="5" l="1"/>
  <c r="K57" i="5"/>
  <c r="L58" i="5"/>
  <c r="P58" i="5"/>
  <c r="K58" i="5"/>
  <c r="O57" i="5"/>
  <c r="L57" i="5"/>
  <c r="P57" i="5"/>
  <c r="Q56" i="5"/>
  <c r="J58" i="5"/>
  <c r="M57" i="6"/>
  <c r="N58" i="6"/>
  <c r="N57" i="6"/>
  <c r="O58" i="4"/>
  <c r="K57" i="4"/>
  <c r="O57" i="4"/>
  <c r="L58" i="4"/>
  <c r="P58" i="4"/>
  <c r="K58" i="4"/>
  <c r="L57" i="4"/>
  <c r="P57" i="4"/>
  <c r="Q56" i="4"/>
  <c r="N58" i="3"/>
  <c r="N57" i="3"/>
  <c r="K58" i="3"/>
  <c r="O58" i="3"/>
  <c r="K57" i="3"/>
  <c r="O57" i="3"/>
  <c r="J57" i="3"/>
  <c r="J58" i="3"/>
  <c r="Q56" i="6"/>
  <c r="M58" i="6"/>
  <c r="O58" i="6"/>
  <c r="Q54" i="6"/>
  <c r="Q55" i="6"/>
  <c r="Q58" i="6" s="1"/>
  <c r="Q54" i="5"/>
  <c r="Q55" i="5"/>
  <c r="Q58" i="5" s="1"/>
  <c r="J58" i="4"/>
  <c r="Q54" i="4"/>
  <c r="Q57" i="4" s="1"/>
  <c r="Q55" i="4"/>
  <c r="Q54" i="3"/>
  <c r="Q57" i="3" s="1"/>
  <c r="Q55" i="3"/>
  <c r="Q58" i="3" s="1"/>
  <c r="K56" i="1"/>
  <c r="L56" i="1"/>
  <c r="M56" i="1"/>
  <c r="N56" i="1"/>
  <c r="O56" i="1"/>
  <c r="P56" i="1"/>
  <c r="J56" i="1"/>
  <c r="Q53" i="1"/>
  <c r="K55" i="1"/>
  <c r="L55" i="1"/>
  <c r="M55" i="1"/>
  <c r="N55" i="1"/>
  <c r="O55" i="1"/>
  <c r="P55" i="1"/>
  <c r="K54" i="1"/>
  <c r="L54" i="1"/>
  <c r="M54" i="1"/>
  <c r="N54" i="1"/>
  <c r="O54" i="1"/>
  <c r="P54" i="1"/>
  <c r="J55" i="1"/>
  <c r="J54" i="1"/>
  <c r="Q57" i="5" l="1"/>
  <c r="Q57" i="6"/>
  <c r="Q58" i="4"/>
  <c r="Q49" i="1"/>
  <c r="Q50" i="1"/>
  <c r="Q51" i="1"/>
  <c r="Q52" i="1"/>
  <c r="Q41" i="1" l="1"/>
  <c r="Q42" i="1"/>
  <c r="Q43" i="1"/>
  <c r="Q44" i="1"/>
  <c r="Q45" i="1"/>
  <c r="Q46" i="1"/>
  <c r="Q47" i="1"/>
  <c r="Q48" i="1"/>
  <c r="K58" i="1"/>
  <c r="L58" i="1"/>
  <c r="M58" i="1"/>
  <c r="N58" i="1"/>
  <c r="O58" i="1"/>
  <c r="P58" i="1"/>
  <c r="K57" i="1"/>
  <c r="L57" i="1"/>
  <c r="M57" i="1"/>
  <c r="N57" i="1"/>
  <c r="O57" i="1"/>
  <c r="P57" i="1"/>
  <c r="J58" i="1"/>
  <c r="J57" i="1"/>
  <c r="Q56" i="1" l="1"/>
  <c r="Q55" i="1"/>
  <c r="Q58" i="1" s="1"/>
  <c r="Q54" i="1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Q57" i="1" l="1"/>
</calcChain>
</file>

<file path=xl/sharedStrings.xml><?xml version="1.0" encoding="utf-8"?>
<sst xmlns="http://schemas.openxmlformats.org/spreadsheetml/2006/main" count="446" uniqueCount="241">
  <si>
    <t>MATERIA</t>
  </si>
  <si>
    <t>GRUPO</t>
  </si>
  <si>
    <t>FECHA</t>
  </si>
  <si>
    <t>PERIODO</t>
  </si>
  <si>
    <t>No.</t>
  </si>
  <si>
    <t>NOMBRE DEL ALUMNO</t>
  </si>
  <si>
    <t>CONTROL</t>
  </si>
  <si>
    <t>U1</t>
  </si>
  <si>
    <t>REPORTE DE CALIFICACIONES</t>
  </si>
  <si>
    <t>INSTITUTO TECNOLOGCIO SUPERIOR DE SAN ANDRES TUXTLA</t>
  </si>
  <si>
    <t>U2</t>
  </si>
  <si>
    <t>U3</t>
  </si>
  <si>
    <t>U4</t>
  </si>
  <si>
    <t>U5</t>
  </si>
  <si>
    <t>U6</t>
  </si>
  <si>
    <t>U7</t>
  </si>
  <si>
    <t>% APROBACION</t>
  </si>
  <si>
    <t>% REPROBACION</t>
  </si>
  <si>
    <t>FIRMA DEL CATEDRATICO</t>
  </si>
  <si>
    <t>APROBADOS</t>
  </si>
  <si>
    <t>REPROBADOS</t>
  </si>
  <si>
    <t>TOTAL</t>
  </si>
  <si>
    <t>CATEDRATICO</t>
  </si>
  <si>
    <t>PROM.</t>
  </si>
  <si>
    <t>AGUILERA ROMAN ORLANDO</t>
  </si>
  <si>
    <t>211U0124</t>
  </si>
  <si>
    <t>TRANSFERENCIA DE CALOR</t>
  </si>
  <si>
    <t>402 A</t>
  </si>
  <si>
    <t>FEB-JUL 2023</t>
  </si>
  <si>
    <t>ALCALA CABRERA GERARDO</t>
  </si>
  <si>
    <t>211U0552</t>
  </si>
  <si>
    <t>ING. ALEJANDRO OLIVERIO COPETE PAXTIAN</t>
  </si>
  <si>
    <t>ATAXCA PEREZ LIZETTE DE LOS ANGELES</t>
  </si>
  <si>
    <t>211U0607</t>
  </si>
  <si>
    <t>BELLOMO DOMINGUEZ CONRADO SEBASTIAN</t>
  </si>
  <si>
    <t>211U0126</t>
  </si>
  <si>
    <t>BUSTAMANTE SANTOS JOSE MIGUEL</t>
  </si>
  <si>
    <t>CANO SANTOS RUBEN</t>
  </si>
  <si>
    <t>211U0130</t>
  </si>
  <si>
    <t>191U0099</t>
  </si>
  <si>
    <t>CASTILLO ESCRIBANO RICARDO</t>
  </si>
  <si>
    <t>211U0131</t>
  </si>
  <si>
    <t>CASTILLO SEBA BRIAN DE JESUS</t>
  </si>
  <si>
    <t>211U0132</t>
  </si>
  <si>
    <t>CINTA SEBA JOSUE DAVID</t>
  </si>
  <si>
    <t>211U0134</t>
  </si>
  <si>
    <t>CONDE RIOS ANA CRISTINA</t>
  </si>
  <si>
    <t>211U0135</t>
  </si>
  <si>
    <t>COTA SEBA ALLEN ANDRES</t>
  </si>
  <si>
    <t>211U0136</t>
  </si>
  <si>
    <t>CRUZ MIROS CATALINA</t>
  </si>
  <si>
    <t>DEL MORAL CAMACHO JOSE ANTONIO</t>
  </si>
  <si>
    <t>211U0138</t>
  </si>
  <si>
    <t>211U0137</t>
  </si>
  <si>
    <t>DOMINGUEZ PUCHETA ALEJANDRO</t>
  </si>
  <si>
    <t>211U0139</t>
  </si>
  <si>
    <t>FERMAN AVENDAÑO FLOR DEL CARMEN</t>
  </si>
  <si>
    <t>211U0556</t>
  </si>
  <si>
    <t>FIGUEROA CORRO JUNI ALAN</t>
  </si>
  <si>
    <t>211U0141</t>
  </si>
  <si>
    <t>GONZALEZ ROMERO CARLOS MANUEL</t>
  </si>
  <si>
    <t>211U0610</t>
  </si>
  <si>
    <t>GUERRERO CARMONA HERNAN ANTONIO</t>
  </si>
  <si>
    <t>211U0608</t>
  </si>
  <si>
    <t>LIRA VELA JOSE ALBERTO</t>
  </si>
  <si>
    <t>211U0145</t>
  </si>
  <si>
    <t>LUCHO ATAXCA ANGEL MANUEL</t>
  </si>
  <si>
    <t>211U0146</t>
  </si>
  <si>
    <t>MALAGA GRACIA JESUS ALBERTO</t>
  </si>
  <si>
    <t>211U0147</t>
  </si>
  <si>
    <t>MIL LOPEZ ANTONIO CARLOS</t>
  </si>
  <si>
    <t>211U0562</t>
  </si>
  <si>
    <t>PALACIOS HERNANDEZ EDUARDO</t>
  </si>
  <si>
    <t>211U0152</t>
  </si>
  <si>
    <t>RAMIREZ HERRERA CRISTIAN ALBERTO</t>
  </si>
  <si>
    <t>211U0153</t>
  </si>
  <si>
    <t>RIVEYRO VILLEGAS JOSUE YAHIR</t>
  </si>
  <si>
    <t>211U0155</t>
  </si>
  <si>
    <t>ROSAS FAJARDO PEDRO DANIEL</t>
  </si>
  <si>
    <t>181U0163</t>
  </si>
  <si>
    <t>SIXTEGA ANDRADE ROBERTO DE JESUS</t>
  </si>
  <si>
    <t>211U0161</t>
  </si>
  <si>
    <t>TEOBA VAZQUEZ LUCIANO</t>
  </si>
  <si>
    <t>211U0163</t>
  </si>
  <si>
    <t>TOGA CAPORAL ROBERTO ANTONIO</t>
  </si>
  <si>
    <t>201U0493</t>
  </si>
  <si>
    <t>TOME MACARIO ANTONIO</t>
  </si>
  <si>
    <t>211U0164</t>
  </si>
  <si>
    <t>TOTO BAUTISTA JOSE MANUEL</t>
  </si>
  <si>
    <t>211U0166</t>
  </si>
  <si>
    <t>VELASCO CHIGUIL ARIEL ELIAS</t>
  </si>
  <si>
    <t>211U0167</t>
  </si>
  <si>
    <t>ZETINA CHIGO JHAIR ALEXIS</t>
  </si>
  <si>
    <t>211U0171</t>
  </si>
  <si>
    <t>FUNDAMENTOS DE TERMODINAMICA</t>
  </si>
  <si>
    <t>411 A</t>
  </si>
  <si>
    <t>AZCAÑO VENTURA ARLYN DE JESUS</t>
  </si>
  <si>
    <t>211U0391</t>
  </si>
  <si>
    <t>BLANCO ZARATE AXEL JAVIER</t>
  </si>
  <si>
    <t>211U0392</t>
  </si>
  <si>
    <t>CAMPOS MENDOZA PERLA</t>
  </si>
  <si>
    <t>211U0393</t>
  </si>
  <si>
    <t>CASANOVA GONZALEZ JADEN</t>
  </si>
  <si>
    <t>221U0821</t>
  </si>
  <si>
    <t>CHAGALA JIMENEZ JADE YAEL</t>
  </si>
  <si>
    <t>211U0395</t>
  </si>
  <si>
    <t>COBAXIN CAGAL KARLA ILIANA</t>
  </si>
  <si>
    <t>211U0567</t>
  </si>
  <si>
    <t>COTO COTO BRANDO</t>
  </si>
  <si>
    <t>211U0397</t>
  </si>
  <si>
    <t>ESCALERA CARDENAS OSVALDO</t>
  </si>
  <si>
    <t>211U0399</t>
  </si>
  <si>
    <t>GOMEZ OLIVEROS LUIS JAVIER</t>
  </si>
  <si>
    <t>211U0401</t>
  </si>
  <si>
    <t>LOPEZ BENITES DAMARIS</t>
  </si>
  <si>
    <t>211U0405</t>
  </si>
  <si>
    <t>PAVA CATEMAXCA ALEJANDRO</t>
  </si>
  <si>
    <t>211U0412</t>
  </si>
  <si>
    <t>PEREZ VILLEGAS PEDRO AARON</t>
  </si>
  <si>
    <t>211U0625</t>
  </si>
  <si>
    <t>POLITO ARTIGAS ANGEL ANTONIO</t>
  </si>
  <si>
    <t>211U0414</t>
  </si>
  <si>
    <t>QUINO CAPORAL VALERIA</t>
  </si>
  <si>
    <t>211U0416</t>
  </si>
  <si>
    <t>QUINO CORTEZ FERNANDO</t>
  </si>
  <si>
    <t>211U0417</t>
  </si>
  <si>
    <t>RIVERA POLITO DULCE ITZEL</t>
  </si>
  <si>
    <t>211U0419</t>
  </si>
  <si>
    <t>SIXTEGA BUSTAMANTE JOSE JAVIER</t>
  </si>
  <si>
    <t>211U0422</t>
  </si>
  <si>
    <t>SOLANA POLITO ADOLFO ANGEL</t>
  </si>
  <si>
    <t>211U0423</t>
  </si>
  <si>
    <t>TORRES MARTINEZ MANUEL AURELIO</t>
  </si>
  <si>
    <t>211U0424</t>
  </si>
  <si>
    <t>TOTO VERGARA JOSE ALFREDO</t>
  </si>
  <si>
    <t>211U0425</t>
  </si>
  <si>
    <t>VENZOR CERDA JORDY DE JESUS</t>
  </si>
  <si>
    <t>211U0027</t>
  </si>
  <si>
    <t>ECUACIONES DIFERENCIALES</t>
  </si>
  <si>
    <t>CHONTAL HERNANDEZ ALDO</t>
  </si>
  <si>
    <t>CORDOVA SANCHEZ SANDRA GUADALUPE</t>
  </si>
  <si>
    <t>211U0133</t>
  </si>
  <si>
    <t>211U0297</t>
  </si>
  <si>
    <t>211U0305</t>
  </si>
  <si>
    <t>MONDRAGON VICHI LUIS ANTONIO</t>
  </si>
  <si>
    <t>211U0583</t>
  </si>
  <si>
    <t>PALAFOX RAMIREZ ISMAEL</t>
  </si>
  <si>
    <t>211U0308</t>
  </si>
  <si>
    <t>POLITO CHIGO FLOR DEL CARMEN</t>
  </si>
  <si>
    <t>FEB - JUL 2023</t>
  </si>
  <si>
    <t>CALCULO INTEGRAL</t>
  </si>
  <si>
    <t>202 A</t>
  </si>
  <si>
    <t>ING. ALEJANDRO OLIVERIO COPETE PATIAN</t>
  </si>
  <si>
    <t>221U0137</t>
  </si>
  <si>
    <t>AGUILAR CHONTAL HUGO ALBERTO</t>
  </si>
  <si>
    <t>211U0125</t>
  </si>
  <si>
    <t>AMOR FACUNDO ITAN DANIEL</t>
  </si>
  <si>
    <t>221U0138</t>
  </si>
  <si>
    <t>AQUINO TOGA EDGAR</t>
  </si>
  <si>
    <t>221U0142</t>
  </si>
  <si>
    <t>BAXIN IXTEPAN CARLOS</t>
  </si>
  <si>
    <t>221U0143</t>
  </si>
  <si>
    <t>BENITEZ CASTRO MIGUEL ANGEL</t>
  </si>
  <si>
    <t>211U0127</t>
  </si>
  <si>
    <t>BENITEZ HERNANDEZ CARLOS</t>
  </si>
  <si>
    <t>221U0145</t>
  </si>
  <si>
    <t>CHACHA CHAGALA JESUS ANTONIO</t>
  </si>
  <si>
    <t>221U0147</t>
  </si>
  <si>
    <t>CHIGO AGUIRRE ANA GUADALUPE</t>
  </si>
  <si>
    <t>221U0151</t>
  </si>
  <si>
    <t>COYOLT GORGONIO ZURIEL ALBERTO</t>
  </si>
  <si>
    <t>221U0257</t>
  </si>
  <si>
    <t>CRUZ MARTINEZ ARTURO</t>
  </si>
  <si>
    <t>221U0153</t>
  </si>
  <si>
    <t>DOMINGUEZ BAEZ HECTOR GUILLERMO</t>
  </si>
  <si>
    <t>221U0154</t>
  </si>
  <si>
    <t>DURAN ALVARADO GUSTAVO ISRAEL</t>
  </si>
  <si>
    <t>191U0114</t>
  </si>
  <si>
    <t>ESCOBAR MORENO BRIAN ALEJANDRO</t>
  </si>
  <si>
    <t>221U0182</t>
  </si>
  <si>
    <t>HERNANDEZ FONSECA JAIME</t>
  </si>
  <si>
    <t>211U0143</t>
  </si>
  <si>
    <t>HERNANDEZ PUCHETA JAIR</t>
  </si>
  <si>
    <t>221U0156</t>
  </si>
  <si>
    <t>HERNANDEZ QUINO JOSE MANUEL</t>
  </si>
  <si>
    <t>221U0259</t>
  </si>
  <si>
    <t>ISIDORO BENITEZ SAMIR</t>
  </si>
  <si>
    <t>221U0183</t>
  </si>
  <si>
    <t>LEON LOZANO JOSE ALEJANDRO</t>
  </si>
  <si>
    <t>211U0144</t>
  </si>
  <si>
    <t>LINARES ZUNIGA ARIANA</t>
  </si>
  <si>
    <t>221U0159</t>
  </si>
  <si>
    <t>MALAGA PUCHETA MANUEL ALEJANDRO</t>
  </si>
  <si>
    <t>221U0160</t>
  </si>
  <si>
    <t>MARTÍNEZ AGUILAR ALEJANDRO</t>
  </si>
  <si>
    <t>221U0161</t>
  </si>
  <si>
    <t>MAXO COTA MILAGROS MONTSERRAT</t>
  </si>
  <si>
    <t>221U0163</t>
  </si>
  <si>
    <t>MIXTEGA BELLI ERNESTO SANTOS</t>
  </si>
  <si>
    <t>211U0149</t>
  </si>
  <si>
    <t>MONTAN COMI DANIEL</t>
  </si>
  <si>
    <t>221U0165</t>
  </si>
  <si>
    <t>MORENO BARRAGÁN LUIS DAVID</t>
  </si>
  <si>
    <t>221U0812</t>
  </si>
  <si>
    <t>MORENO PUCHETA JESUS EMILIO</t>
  </si>
  <si>
    <t>221U0166</t>
  </si>
  <si>
    <t>ORTEGA CABRERA ALEXIS DE JESUS</t>
  </si>
  <si>
    <t>221U0841</t>
  </si>
  <si>
    <t>PATLAX ALARCON MOISES</t>
  </si>
  <si>
    <t>221U0167</t>
  </si>
  <si>
    <t>POLITO MALAGA LUIS GERARDO</t>
  </si>
  <si>
    <t>221U0169</t>
  </si>
  <si>
    <t>PÉREZ TRUJILLO JESÚS</t>
  </si>
  <si>
    <t>211U0154</t>
  </si>
  <si>
    <t>RAMIREZ RIVEROLL FRANCISCO JAVIER</t>
  </si>
  <si>
    <t>221U0171</t>
  </si>
  <si>
    <t>REYNADA PREZA HUGO DANIEL</t>
  </si>
  <si>
    <t>221U0172</t>
  </si>
  <si>
    <t>RIVEROLL IXTEPAN AARON</t>
  </si>
  <si>
    <t>221U0173</t>
  </si>
  <si>
    <t>RODRIGUEZ MARTINEZ LUIS ALFREDO</t>
  </si>
  <si>
    <t>221U0174</t>
  </si>
  <si>
    <t>RODRÍGUEZ PÉREZ MARÍA GUADALUPE</t>
  </si>
  <si>
    <t>221U0176</t>
  </si>
  <si>
    <t>SEBA BAXIN JUAN JOSE</t>
  </si>
  <si>
    <t>221U0854</t>
  </si>
  <si>
    <t>TEMICH IXTEPAN ANDRÉS DE JESÚS</t>
  </si>
  <si>
    <t>211U0165</t>
  </si>
  <si>
    <t>TORRES MARTINEZ JAFET HERIBERTO</t>
  </si>
  <si>
    <t>221U0181</t>
  </si>
  <si>
    <t>VELASCO HERNANDEZ OSVAL DANIEL</t>
  </si>
  <si>
    <t>221U0178</t>
  </si>
  <si>
    <t>VELASCO QUINO ARTURO DE JESUS</t>
  </si>
  <si>
    <t>221U0179</t>
  </si>
  <si>
    <t>VICTORIO PALAYOT JESÚS MANUEL</t>
  </si>
  <si>
    <t>211U0650</t>
  </si>
  <si>
    <t>VICTORIO PALAYOT JOSE ANTONIO</t>
  </si>
  <si>
    <t>211U0564</t>
  </si>
  <si>
    <t>XALA OLMEDO JOHAHAM JOSE</t>
  </si>
  <si>
    <t>221U0180</t>
  </si>
  <si>
    <t>XOLO ARRES BRANDON EMMANUEL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</si>
</sst>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6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1" fillId="0" borderId="2" xfId="0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2" xfId="0" applyBorder="1" applyAlignment="1"/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9" fontId="1" fillId="3" borderId="2" xfId="1" applyFont="1" applyFill="1" applyBorder="1" applyAlignment="1">
      <alignment horizontal="center"/>
    </xf>
    <xf numFmtId="9" fontId="5" fillId="3" borderId="2" xfId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0" applyFont="1" applyBorder="1" applyAlignment="1"/>
    <xf numFmtId="0" fontId="1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/>
    <xf numFmtId="0" fontId="4" fillId="0" borderId="6" xfId="0" applyFont="1" applyBorder="1" applyAlignment="1"/>
    <xf numFmtId="0" fontId="4" fillId="0" borderId="7" xfId="0" applyFont="1" applyBorder="1" applyAlignme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10" xfId="2" applyFont="1" applyFill="1" applyBorder="1" applyAlignment="1">
      <alignment vertical="top" wrapText="1"/>
    </xf>
    <xf numFmtId="0" fontId="7" fillId="0" borderId="6" xfId="2" applyFont="1" applyFill="1" applyBorder="1" applyAlignment="1">
      <alignment vertical="top" wrapText="1"/>
    </xf>
    <xf numFmtId="0" fontId="7" fillId="0" borderId="7" xfId="2" applyFont="1" applyFill="1" applyBorder="1" applyAlignment="1">
      <alignment vertical="top" wrapText="1"/>
    </xf>
    <xf numFmtId="0" fontId="8" fillId="0" borderId="10" xfId="2" applyFont="1" applyFill="1" applyBorder="1" applyAlignment="1">
      <alignment vertical="top" wrapText="1"/>
    </xf>
    <xf numFmtId="0" fontId="8" fillId="0" borderId="6" xfId="2" applyFont="1" applyFill="1" applyBorder="1" applyAlignment="1">
      <alignment vertical="top" wrapText="1"/>
    </xf>
    <xf numFmtId="0" fontId="8" fillId="0" borderId="7" xfId="2" applyFont="1" applyFill="1" applyBorder="1" applyAlignment="1">
      <alignment vertical="top" wrapText="1"/>
    </xf>
    <xf numFmtId="0" fontId="8" fillId="0" borderId="8" xfId="2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8" xfId="2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center"/>
    </xf>
    <xf numFmtId="0" fontId="7" fillId="0" borderId="9" xfId="2" applyFont="1" applyFill="1" applyBorder="1" applyAlignment="1">
      <alignment horizontal="left" vertical="top" wrapText="1"/>
    </xf>
    <xf numFmtId="0" fontId="7" fillId="0" borderId="2" xfId="2" applyFont="1" applyFill="1" applyBorder="1" applyAlignment="1">
      <alignment vertical="top" wrapText="1"/>
    </xf>
    <xf numFmtId="0" fontId="8" fillId="0" borderId="2" xfId="2" applyFont="1" applyFill="1" applyBorder="1" applyAlignment="1">
      <alignment horizontal="left" vertical="top" wrapText="1"/>
    </xf>
    <xf numFmtId="0" fontId="8" fillId="0" borderId="2" xfId="2" applyFont="1" applyFill="1" applyBorder="1" applyAlignment="1">
      <alignment vertical="top" wrapText="1"/>
    </xf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62"/>
  <sheetViews>
    <sheetView topLeftCell="A33" zoomScale="84" zoomScaleNormal="84" workbookViewId="0">
      <selection activeCell="D12" sqref="D12:I12"/>
    </sheetView>
  </sheetViews>
  <sheetFormatPr baseColWidth="10" defaultRowHeight="15" x14ac:dyDescent="0.25"/>
  <cols>
    <col min="1" max="1" width="1.28515625" customWidth="1"/>
    <col min="2" max="2" width="5" customWidth="1"/>
    <col min="3" max="3" width="10.85546875" customWidth="1"/>
    <col min="4" max="9" width="7.7109375" customWidth="1"/>
    <col min="10" max="10" width="7.140625" customWidth="1"/>
    <col min="11" max="12" width="5.7109375" customWidth="1"/>
    <col min="13" max="13" width="6.42578125" customWidth="1"/>
    <col min="14" max="16" width="5.7109375" customWidth="1"/>
    <col min="17" max="17" width="8.7109375" customWidth="1"/>
    <col min="18" max="19" width="5.7109375" customWidth="1"/>
  </cols>
  <sheetData>
    <row r="2" spans="2:18" ht="15.75" x14ac:dyDescent="0.25">
      <c r="B2" s="51" t="s">
        <v>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2"/>
      <c r="R2" s="2"/>
    </row>
    <row r="3" spans="2:18" x14ac:dyDescent="0.25">
      <c r="C3" s="35" t="s">
        <v>8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1"/>
      <c r="R3" s="1"/>
    </row>
    <row r="4" spans="2:18" x14ac:dyDescent="0.25">
      <c r="C4" t="s">
        <v>0</v>
      </c>
      <c r="D4" s="40" t="s">
        <v>26</v>
      </c>
      <c r="E4" s="40"/>
      <c r="F4" s="40"/>
      <c r="G4" s="40"/>
      <c r="I4" t="s">
        <v>1</v>
      </c>
      <c r="J4" s="41" t="s">
        <v>27</v>
      </c>
      <c r="K4" s="41"/>
      <c r="M4" t="s">
        <v>2</v>
      </c>
      <c r="N4" s="42">
        <v>45009</v>
      </c>
      <c r="O4" s="42"/>
    </row>
    <row r="5" spans="2:18" ht="6.75" customHeight="1" x14ac:dyDescent="0.25">
      <c r="D5" s="6"/>
      <c r="E5" s="6"/>
      <c r="F5" s="6"/>
      <c r="G5" s="6"/>
    </row>
    <row r="6" spans="2:18" x14ac:dyDescent="0.25">
      <c r="C6" t="s">
        <v>3</v>
      </c>
      <c r="D6" s="41" t="s">
        <v>28</v>
      </c>
      <c r="E6" s="41"/>
      <c r="F6" s="41"/>
      <c r="G6" s="41"/>
      <c r="I6" s="33" t="s">
        <v>22</v>
      </c>
      <c r="J6" s="33"/>
      <c r="K6" s="34" t="s">
        <v>31</v>
      </c>
      <c r="L6" s="34"/>
      <c r="M6" s="34"/>
      <c r="N6" s="34"/>
      <c r="O6" s="34"/>
      <c r="P6" s="34"/>
      <c r="Q6" s="30"/>
    </row>
    <row r="7" spans="2:18" ht="11.25" customHeight="1" x14ac:dyDescent="0.25"/>
    <row r="8" spans="2:18" x14ac:dyDescent="0.25">
      <c r="B8" s="3" t="s">
        <v>4</v>
      </c>
      <c r="C8" s="3" t="s">
        <v>6</v>
      </c>
      <c r="D8" s="43" t="s">
        <v>5</v>
      </c>
      <c r="E8" s="43"/>
      <c r="F8" s="43"/>
      <c r="G8" s="43"/>
      <c r="H8" s="43"/>
      <c r="I8" s="43"/>
      <c r="J8" s="4" t="s">
        <v>7</v>
      </c>
      <c r="K8" s="4" t="s">
        <v>10</v>
      </c>
      <c r="L8" s="4" t="s">
        <v>11</v>
      </c>
      <c r="M8" s="4" t="s">
        <v>12</v>
      </c>
      <c r="N8" s="4" t="s">
        <v>13</v>
      </c>
      <c r="O8" s="4" t="s">
        <v>14</v>
      </c>
      <c r="P8" s="4" t="s">
        <v>15</v>
      </c>
      <c r="Q8" s="13" t="s">
        <v>23</v>
      </c>
    </row>
    <row r="9" spans="2:18" x14ac:dyDescent="0.25">
      <c r="B9" s="7">
        <v>1</v>
      </c>
      <c r="C9" s="3" t="s">
        <v>25</v>
      </c>
      <c r="D9" s="45" t="s">
        <v>24</v>
      </c>
      <c r="E9" s="46"/>
      <c r="F9" s="46"/>
      <c r="G9" s="46"/>
      <c r="H9" s="46"/>
      <c r="I9" s="47"/>
      <c r="J9" s="4">
        <v>97</v>
      </c>
      <c r="K9" s="4">
        <v>0</v>
      </c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14">
        <f>SUM(J9:N9)/5</f>
        <v>19.399999999999999</v>
      </c>
    </row>
    <row r="10" spans="2:18" x14ac:dyDescent="0.25">
      <c r="B10" s="7">
        <f>B9+1</f>
        <v>2</v>
      </c>
      <c r="C10" s="3" t="s">
        <v>30</v>
      </c>
      <c r="D10" s="48" t="s">
        <v>29</v>
      </c>
      <c r="E10" s="49"/>
      <c r="F10" s="49"/>
      <c r="G10" s="49"/>
      <c r="H10" s="49"/>
      <c r="I10" s="50"/>
      <c r="J10" s="4">
        <v>0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14">
        <f t="shared" ref="Q10:Q40" si="0">SUM(J10:N10)/5</f>
        <v>0</v>
      </c>
    </row>
    <row r="11" spans="2:18" x14ac:dyDescent="0.25">
      <c r="B11" s="7">
        <f t="shared" ref="B11:B53" si="1">B10+1</f>
        <v>3</v>
      </c>
      <c r="C11" s="3" t="s">
        <v>33</v>
      </c>
      <c r="D11" s="44" t="s">
        <v>32</v>
      </c>
      <c r="E11" s="44"/>
      <c r="F11" s="44"/>
      <c r="G11" s="44"/>
      <c r="H11" s="44"/>
      <c r="I11" s="44"/>
      <c r="J11" s="4">
        <v>100</v>
      </c>
      <c r="K11" s="28">
        <v>0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14">
        <f t="shared" si="0"/>
        <v>20</v>
      </c>
    </row>
    <row r="12" spans="2:18" x14ac:dyDescent="0.25">
      <c r="B12" s="7">
        <f t="shared" si="1"/>
        <v>4</v>
      </c>
      <c r="C12" s="3" t="s">
        <v>35</v>
      </c>
      <c r="D12" s="44" t="s">
        <v>34</v>
      </c>
      <c r="E12" s="44"/>
      <c r="F12" s="44"/>
      <c r="G12" s="44"/>
      <c r="H12" s="44"/>
      <c r="I12" s="44"/>
      <c r="J12" s="4">
        <v>89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14">
        <f t="shared" si="0"/>
        <v>17.8</v>
      </c>
    </row>
    <row r="13" spans="2:18" x14ac:dyDescent="0.25">
      <c r="B13" s="7">
        <f t="shared" si="1"/>
        <v>5</v>
      </c>
      <c r="C13" s="3" t="s">
        <v>38</v>
      </c>
      <c r="D13" s="44" t="s">
        <v>36</v>
      </c>
      <c r="E13" s="44"/>
      <c r="F13" s="44"/>
      <c r="G13" s="44"/>
      <c r="H13" s="44"/>
      <c r="I13" s="44"/>
      <c r="J13" s="4">
        <v>100</v>
      </c>
      <c r="K13" s="28">
        <v>0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14">
        <f t="shared" si="0"/>
        <v>20</v>
      </c>
    </row>
    <row r="14" spans="2:18" x14ac:dyDescent="0.25">
      <c r="B14" s="7">
        <f t="shared" si="1"/>
        <v>6</v>
      </c>
      <c r="C14" s="3" t="s">
        <v>39</v>
      </c>
      <c r="D14" s="44" t="s">
        <v>37</v>
      </c>
      <c r="E14" s="44"/>
      <c r="F14" s="44"/>
      <c r="G14" s="44"/>
      <c r="H14" s="44"/>
      <c r="I14" s="44"/>
      <c r="J14" s="4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14">
        <f t="shared" si="0"/>
        <v>0</v>
      </c>
    </row>
    <row r="15" spans="2:18" x14ac:dyDescent="0.25">
      <c r="B15" s="7">
        <f t="shared" si="1"/>
        <v>7</v>
      </c>
      <c r="C15" s="3" t="s">
        <v>41</v>
      </c>
      <c r="D15" s="44" t="s">
        <v>40</v>
      </c>
      <c r="E15" s="44"/>
      <c r="F15" s="44"/>
      <c r="G15" s="44"/>
      <c r="H15" s="44"/>
      <c r="I15" s="44"/>
      <c r="J15" s="4">
        <v>100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14">
        <f t="shared" si="0"/>
        <v>20</v>
      </c>
    </row>
    <row r="16" spans="2:18" x14ac:dyDescent="0.25">
      <c r="B16" s="7">
        <f t="shared" si="1"/>
        <v>8</v>
      </c>
      <c r="C16" s="3" t="s">
        <v>43</v>
      </c>
      <c r="D16" s="44" t="s">
        <v>42</v>
      </c>
      <c r="E16" s="44"/>
      <c r="F16" s="44"/>
      <c r="G16" s="44"/>
      <c r="H16" s="44"/>
      <c r="I16" s="44"/>
      <c r="J16" s="4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14">
        <f t="shared" si="0"/>
        <v>0</v>
      </c>
    </row>
    <row r="17" spans="2:17" x14ac:dyDescent="0.25">
      <c r="B17" s="7">
        <f t="shared" si="1"/>
        <v>9</v>
      </c>
      <c r="C17" s="3" t="s">
        <v>45</v>
      </c>
      <c r="D17" s="44" t="s">
        <v>44</v>
      </c>
      <c r="E17" s="44"/>
      <c r="F17" s="44"/>
      <c r="G17" s="44"/>
      <c r="H17" s="44"/>
      <c r="I17" s="44"/>
      <c r="J17" s="4">
        <v>96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14">
        <f t="shared" si="0"/>
        <v>19.2</v>
      </c>
    </row>
    <row r="18" spans="2:17" x14ac:dyDescent="0.25">
      <c r="B18" s="7">
        <f t="shared" si="1"/>
        <v>10</v>
      </c>
      <c r="C18" s="3" t="s">
        <v>47</v>
      </c>
      <c r="D18" s="44" t="s">
        <v>46</v>
      </c>
      <c r="E18" s="44"/>
      <c r="F18" s="44"/>
      <c r="G18" s="44"/>
      <c r="H18" s="44"/>
      <c r="I18" s="44"/>
      <c r="J18" s="4">
        <v>100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14">
        <f t="shared" si="0"/>
        <v>20</v>
      </c>
    </row>
    <row r="19" spans="2:17" x14ac:dyDescent="0.25">
      <c r="B19" s="7">
        <f t="shared" si="1"/>
        <v>11</v>
      </c>
      <c r="C19" s="3" t="s">
        <v>49</v>
      </c>
      <c r="D19" s="44" t="s">
        <v>48</v>
      </c>
      <c r="E19" s="44"/>
      <c r="F19" s="44"/>
      <c r="G19" s="44"/>
      <c r="H19" s="44"/>
      <c r="I19" s="44"/>
      <c r="J19" s="4">
        <v>98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14">
        <f t="shared" si="0"/>
        <v>19.600000000000001</v>
      </c>
    </row>
    <row r="20" spans="2:17" x14ac:dyDescent="0.25">
      <c r="B20" s="7">
        <f t="shared" si="1"/>
        <v>12</v>
      </c>
      <c r="C20" s="3" t="s">
        <v>53</v>
      </c>
      <c r="D20" s="44" t="s">
        <v>50</v>
      </c>
      <c r="E20" s="44"/>
      <c r="F20" s="44"/>
      <c r="G20" s="44"/>
      <c r="H20" s="44"/>
      <c r="I20" s="44"/>
      <c r="J20" s="4">
        <v>100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14">
        <f t="shared" si="0"/>
        <v>20</v>
      </c>
    </row>
    <row r="21" spans="2:17" x14ac:dyDescent="0.25">
      <c r="B21" s="7">
        <f t="shared" si="1"/>
        <v>13</v>
      </c>
      <c r="C21" s="3" t="s">
        <v>52</v>
      </c>
      <c r="D21" s="44" t="s">
        <v>51</v>
      </c>
      <c r="E21" s="44"/>
      <c r="F21" s="44"/>
      <c r="G21" s="44"/>
      <c r="H21" s="44"/>
      <c r="I21" s="44"/>
      <c r="J21" s="4">
        <v>81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14">
        <f t="shared" si="0"/>
        <v>16.2</v>
      </c>
    </row>
    <row r="22" spans="2:17" x14ac:dyDescent="0.25">
      <c r="B22" s="7">
        <f t="shared" si="1"/>
        <v>14</v>
      </c>
      <c r="C22" s="3" t="s">
        <v>55</v>
      </c>
      <c r="D22" s="44" t="s">
        <v>54</v>
      </c>
      <c r="E22" s="44"/>
      <c r="F22" s="44"/>
      <c r="G22" s="44"/>
      <c r="H22" s="44"/>
      <c r="I22" s="44"/>
      <c r="J22" s="4">
        <v>98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14">
        <f t="shared" si="0"/>
        <v>19.600000000000001</v>
      </c>
    </row>
    <row r="23" spans="2:17" x14ac:dyDescent="0.25">
      <c r="B23" s="7">
        <f t="shared" si="1"/>
        <v>15</v>
      </c>
      <c r="C23" s="3" t="s">
        <v>57</v>
      </c>
      <c r="D23" s="44" t="s">
        <v>56</v>
      </c>
      <c r="E23" s="44"/>
      <c r="F23" s="44"/>
      <c r="G23" s="44"/>
      <c r="H23" s="44"/>
      <c r="I23" s="44"/>
      <c r="J23" s="4">
        <v>72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14">
        <f t="shared" si="0"/>
        <v>14.4</v>
      </c>
    </row>
    <row r="24" spans="2:17" x14ac:dyDescent="0.25">
      <c r="B24" s="7">
        <f t="shared" si="1"/>
        <v>16</v>
      </c>
      <c r="C24" s="3" t="s">
        <v>59</v>
      </c>
      <c r="D24" s="44" t="s">
        <v>58</v>
      </c>
      <c r="E24" s="44"/>
      <c r="F24" s="44"/>
      <c r="G24" s="44"/>
      <c r="H24" s="44"/>
      <c r="I24" s="44"/>
      <c r="J24" s="4">
        <v>84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14">
        <f t="shared" si="0"/>
        <v>16.8</v>
      </c>
    </row>
    <row r="25" spans="2:17" x14ac:dyDescent="0.25">
      <c r="B25" s="7">
        <f t="shared" si="1"/>
        <v>17</v>
      </c>
      <c r="C25" s="3" t="s">
        <v>61</v>
      </c>
      <c r="D25" s="44" t="s">
        <v>60</v>
      </c>
      <c r="E25" s="44"/>
      <c r="F25" s="44"/>
      <c r="G25" s="44"/>
      <c r="H25" s="44"/>
      <c r="I25" s="44"/>
      <c r="J25" s="4">
        <v>99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14">
        <f t="shared" si="0"/>
        <v>19.8</v>
      </c>
    </row>
    <row r="26" spans="2:17" x14ac:dyDescent="0.25">
      <c r="B26" s="7">
        <f t="shared" si="1"/>
        <v>18</v>
      </c>
      <c r="C26" s="3" t="s">
        <v>63</v>
      </c>
      <c r="D26" s="44" t="s">
        <v>62</v>
      </c>
      <c r="E26" s="44"/>
      <c r="F26" s="44"/>
      <c r="G26" s="44"/>
      <c r="H26" s="44"/>
      <c r="I26" s="44"/>
      <c r="J26" s="4">
        <v>94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14">
        <f t="shared" si="0"/>
        <v>18.8</v>
      </c>
    </row>
    <row r="27" spans="2:17" x14ac:dyDescent="0.25">
      <c r="B27" s="7">
        <f t="shared" si="1"/>
        <v>19</v>
      </c>
      <c r="C27" s="3" t="s">
        <v>65</v>
      </c>
      <c r="D27" s="44" t="s">
        <v>64</v>
      </c>
      <c r="E27" s="44"/>
      <c r="F27" s="44"/>
      <c r="G27" s="44"/>
      <c r="H27" s="44"/>
      <c r="I27" s="44"/>
      <c r="J27" s="19">
        <v>100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14">
        <f t="shared" si="0"/>
        <v>20</v>
      </c>
    </row>
    <row r="28" spans="2:17" x14ac:dyDescent="0.25">
      <c r="B28" s="7">
        <f t="shared" si="1"/>
        <v>20</v>
      </c>
      <c r="C28" s="3" t="s">
        <v>67</v>
      </c>
      <c r="D28" s="44" t="s">
        <v>66</v>
      </c>
      <c r="E28" s="44"/>
      <c r="F28" s="44"/>
      <c r="G28" s="44"/>
      <c r="H28" s="44"/>
      <c r="I28" s="44"/>
      <c r="J28" s="19">
        <v>100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14">
        <f t="shared" si="0"/>
        <v>20</v>
      </c>
    </row>
    <row r="29" spans="2:17" x14ac:dyDescent="0.25">
      <c r="B29" s="7">
        <f t="shared" si="1"/>
        <v>21</v>
      </c>
      <c r="C29" s="3" t="s">
        <v>69</v>
      </c>
      <c r="D29" s="44" t="s">
        <v>68</v>
      </c>
      <c r="E29" s="44"/>
      <c r="F29" s="44"/>
      <c r="G29" s="44"/>
      <c r="H29" s="44"/>
      <c r="I29" s="44"/>
      <c r="J29" s="19">
        <v>100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14">
        <f t="shared" si="0"/>
        <v>20</v>
      </c>
    </row>
    <row r="30" spans="2:17" x14ac:dyDescent="0.25">
      <c r="B30" s="7">
        <f t="shared" si="1"/>
        <v>22</v>
      </c>
      <c r="C30" s="3" t="s">
        <v>71</v>
      </c>
      <c r="D30" s="44" t="s">
        <v>70</v>
      </c>
      <c r="E30" s="44"/>
      <c r="F30" s="44"/>
      <c r="G30" s="44"/>
      <c r="H30" s="44"/>
      <c r="I30" s="44"/>
      <c r="J30" s="19">
        <v>100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14">
        <f t="shared" si="0"/>
        <v>20</v>
      </c>
    </row>
    <row r="31" spans="2:17" x14ac:dyDescent="0.25">
      <c r="B31" s="7">
        <f t="shared" si="1"/>
        <v>23</v>
      </c>
      <c r="C31" s="3" t="s">
        <v>73</v>
      </c>
      <c r="D31" s="44" t="s">
        <v>72</v>
      </c>
      <c r="E31" s="44"/>
      <c r="F31" s="44"/>
      <c r="G31" s="44"/>
      <c r="H31" s="44"/>
      <c r="I31" s="44"/>
      <c r="J31" s="19">
        <v>88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14">
        <f t="shared" si="0"/>
        <v>17.600000000000001</v>
      </c>
    </row>
    <row r="32" spans="2:17" x14ac:dyDescent="0.25">
      <c r="B32" s="7">
        <f t="shared" si="1"/>
        <v>24</v>
      </c>
      <c r="C32" s="3" t="s">
        <v>75</v>
      </c>
      <c r="D32" s="44" t="s">
        <v>74</v>
      </c>
      <c r="E32" s="44"/>
      <c r="F32" s="44"/>
      <c r="G32" s="44"/>
      <c r="H32" s="44"/>
      <c r="I32" s="44"/>
      <c r="J32" s="19">
        <v>97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14">
        <f t="shared" si="0"/>
        <v>19.399999999999999</v>
      </c>
    </row>
    <row r="33" spans="2:17" x14ac:dyDescent="0.25">
      <c r="B33" s="7">
        <f t="shared" si="1"/>
        <v>25</v>
      </c>
      <c r="C33" s="3" t="s">
        <v>77</v>
      </c>
      <c r="D33" s="44" t="s">
        <v>76</v>
      </c>
      <c r="E33" s="44"/>
      <c r="F33" s="44"/>
      <c r="G33" s="44"/>
      <c r="H33" s="44"/>
      <c r="I33" s="44"/>
      <c r="J33" s="19">
        <v>99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14">
        <f t="shared" si="0"/>
        <v>19.8</v>
      </c>
    </row>
    <row r="34" spans="2:17" x14ac:dyDescent="0.25">
      <c r="B34" s="7">
        <f t="shared" si="1"/>
        <v>26</v>
      </c>
      <c r="C34" s="3" t="s">
        <v>79</v>
      </c>
      <c r="D34" s="44" t="s">
        <v>78</v>
      </c>
      <c r="E34" s="44"/>
      <c r="F34" s="44"/>
      <c r="G34" s="44"/>
      <c r="H34" s="44"/>
      <c r="I34" s="44"/>
      <c r="J34" s="19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14">
        <f t="shared" si="0"/>
        <v>0</v>
      </c>
    </row>
    <row r="35" spans="2:17" x14ac:dyDescent="0.25">
      <c r="B35" s="7">
        <f t="shared" si="1"/>
        <v>27</v>
      </c>
      <c r="C35" s="3" t="s">
        <v>81</v>
      </c>
      <c r="D35" s="44" t="s">
        <v>80</v>
      </c>
      <c r="E35" s="44"/>
      <c r="F35" s="44"/>
      <c r="G35" s="44"/>
      <c r="H35" s="44"/>
      <c r="I35" s="44"/>
      <c r="J35" s="19">
        <v>100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14">
        <f t="shared" si="0"/>
        <v>20</v>
      </c>
    </row>
    <row r="36" spans="2:17" x14ac:dyDescent="0.25">
      <c r="B36" s="7">
        <f t="shared" si="1"/>
        <v>28</v>
      </c>
      <c r="C36" s="3" t="s">
        <v>83</v>
      </c>
      <c r="D36" s="44" t="s">
        <v>82</v>
      </c>
      <c r="E36" s="44"/>
      <c r="F36" s="44"/>
      <c r="G36" s="44"/>
      <c r="H36" s="44"/>
      <c r="I36" s="44"/>
      <c r="J36" s="4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14">
        <f t="shared" si="0"/>
        <v>0</v>
      </c>
    </row>
    <row r="37" spans="2:17" x14ac:dyDescent="0.25">
      <c r="B37" s="7">
        <f t="shared" si="1"/>
        <v>29</v>
      </c>
      <c r="C37" s="3" t="s">
        <v>85</v>
      </c>
      <c r="D37" s="44" t="s">
        <v>84</v>
      </c>
      <c r="E37" s="44"/>
      <c r="F37" s="44"/>
      <c r="G37" s="44"/>
      <c r="H37" s="44"/>
      <c r="I37" s="44"/>
      <c r="J37" s="4">
        <v>73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14">
        <f t="shared" si="0"/>
        <v>14.6</v>
      </c>
    </row>
    <row r="38" spans="2:17" x14ac:dyDescent="0.25">
      <c r="B38" s="7">
        <f t="shared" si="1"/>
        <v>30</v>
      </c>
      <c r="C38" s="3" t="s">
        <v>87</v>
      </c>
      <c r="D38" s="44" t="s">
        <v>86</v>
      </c>
      <c r="E38" s="44"/>
      <c r="F38" s="44"/>
      <c r="G38" s="44"/>
      <c r="H38" s="44"/>
      <c r="I38" s="44"/>
      <c r="J38" s="4">
        <v>96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14">
        <f t="shared" si="0"/>
        <v>19.2</v>
      </c>
    </row>
    <row r="39" spans="2:17" x14ac:dyDescent="0.25">
      <c r="B39" s="7">
        <f t="shared" si="1"/>
        <v>31</v>
      </c>
      <c r="C39" s="3" t="s">
        <v>89</v>
      </c>
      <c r="D39" s="44" t="s">
        <v>88</v>
      </c>
      <c r="E39" s="44"/>
      <c r="F39" s="44"/>
      <c r="G39" s="44"/>
      <c r="H39" s="44"/>
      <c r="I39" s="44"/>
      <c r="J39" s="4">
        <v>100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14">
        <f t="shared" si="0"/>
        <v>20</v>
      </c>
    </row>
    <row r="40" spans="2:17" x14ac:dyDescent="0.25">
      <c r="B40" s="7">
        <f t="shared" si="1"/>
        <v>32</v>
      </c>
      <c r="C40" s="3" t="s">
        <v>91</v>
      </c>
      <c r="D40" s="44" t="s">
        <v>90</v>
      </c>
      <c r="E40" s="44"/>
      <c r="F40" s="44"/>
      <c r="G40" s="44"/>
      <c r="H40" s="44"/>
      <c r="I40" s="44"/>
      <c r="J40" s="4">
        <v>98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14">
        <f t="shared" si="0"/>
        <v>19.600000000000001</v>
      </c>
    </row>
    <row r="41" spans="2:17" x14ac:dyDescent="0.25">
      <c r="B41" s="7">
        <f t="shared" si="1"/>
        <v>33</v>
      </c>
      <c r="C41" s="3" t="s">
        <v>93</v>
      </c>
      <c r="D41" s="44" t="s">
        <v>92</v>
      </c>
      <c r="E41" s="44"/>
      <c r="F41" s="44"/>
      <c r="G41" s="44"/>
      <c r="H41" s="44"/>
      <c r="I41" s="44"/>
      <c r="J41" s="4">
        <v>100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14">
        <f t="shared" ref="Q41:Q48" si="2">SUM(J41:P41)/7</f>
        <v>14.285714285714286</v>
      </c>
    </row>
    <row r="42" spans="2:17" x14ac:dyDescent="0.25">
      <c r="B42" s="7">
        <f t="shared" si="1"/>
        <v>34</v>
      </c>
      <c r="C42" s="7"/>
      <c r="D42" s="53"/>
      <c r="E42" s="54"/>
      <c r="F42" s="54"/>
      <c r="G42" s="54"/>
      <c r="H42" s="54"/>
      <c r="I42" s="55"/>
      <c r="J42" s="4"/>
      <c r="K42" s="4"/>
      <c r="L42" s="4"/>
      <c r="M42" s="4"/>
      <c r="N42" s="4"/>
      <c r="O42" s="4"/>
      <c r="P42" s="4"/>
      <c r="Q42" s="14">
        <f t="shared" si="2"/>
        <v>0</v>
      </c>
    </row>
    <row r="43" spans="2:17" x14ac:dyDescent="0.25">
      <c r="B43" s="7">
        <f t="shared" si="1"/>
        <v>35</v>
      </c>
      <c r="C43" s="7"/>
      <c r="D43" s="53"/>
      <c r="E43" s="54"/>
      <c r="F43" s="54"/>
      <c r="G43" s="54"/>
      <c r="H43" s="54"/>
      <c r="I43" s="55"/>
      <c r="J43" s="4"/>
      <c r="K43" s="4"/>
      <c r="L43" s="4"/>
      <c r="M43" s="4"/>
      <c r="N43" s="4"/>
      <c r="O43" s="4"/>
      <c r="P43" s="4"/>
      <c r="Q43" s="14">
        <f t="shared" si="2"/>
        <v>0</v>
      </c>
    </row>
    <row r="44" spans="2:17" x14ac:dyDescent="0.25">
      <c r="B44" s="7">
        <f t="shared" si="1"/>
        <v>36</v>
      </c>
      <c r="C44" s="7"/>
      <c r="D44" s="52"/>
      <c r="E44" s="52"/>
      <c r="F44" s="52"/>
      <c r="G44" s="52"/>
      <c r="H44" s="52"/>
      <c r="I44" s="52"/>
      <c r="J44" s="4"/>
      <c r="K44" s="4"/>
      <c r="L44" s="4"/>
      <c r="M44" s="4"/>
      <c r="N44" s="4"/>
      <c r="O44" s="4"/>
      <c r="P44" s="4"/>
      <c r="Q44" s="14">
        <f t="shared" si="2"/>
        <v>0</v>
      </c>
    </row>
    <row r="45" spans="2:17" x14ac:dyDescent="0.25">
      <c r="B45" s="7">
        <f t="shared" si="1"/>
        <v>37</v>
      </c>
      <c r="C45" s="9"/>
      <c r="D45" s="52"/>
      <c r="E45" s="52"/>
      <c r="F45" s="52"/>
      <c r="G45" s="52"/>
      <c r="H45" s="52"/>
      <c r="I45" s="52"/>
      <c r="J45" s="4"/>
      <c r="K45" s="4"/>
      <c r="L45" s="4"/>
      <c r="M45" s="4"/>
      <c r="N45" s="4"/>
      <c r="O45" s="4"/>
      <c r="P45" s="4"/>
      <c r="Q45" s="14">
        <f t="shared" si="2"/>
        <v>0</v>
      </c>
    </row>
    <row r="46" spans="2:17" x14ac:dyDescent="0.25">
      <c r="B46" s="7">
        <f t="shared" si="1"/>
        <v>38</v>
      </c>
      <c r="C46" s="9"/>
      <c r="D46" s="52"/>
      <c r="E46" s="52"/>
      <c r="F46" s="52"/>
      <c r="G46" s="52"/>
      <c r="H46" s="52"/>
      <c r="I46" s="52"/>
      <c r="J46" s="4"/>
      <c r="K46" s="4"/>
      <c r="L46" s="4"/>
      <c r="M46" s="4"/>
      <c r="N46" s="4"/>
      <c r="O46" s="4"/>
      <c r="P46" s="4"/>
      <c r="Q46" s="14">
        <f t="shared" si="2"/>
        <v>0</v>
      </c>
    </row>
    <row r="47" spans="2:17" x14ac:dyDescent="0.25">
      <c r="B47" s="7">
        <f t="shared" si="1"/>
        <v>39</v>
      </c>
      <c r="C47" s="9"/>
      <c r="D47" s="52"/>
      <c r="E47" s="52"/>
      <c r="F47" s="52"/>
      <c r="G47" s="52"/>
      <c r="H47" s="52"/>
      <c r="I47" s="52"/>
      <c r="J47" s="4"/>
      <c r="K47" s="4"/>
      <c r="L47" s="4"/>
      <c r="M47" s="4"/>
      <c r="N47" s="4"/>
      <c r="O47" s="4"/>
      <c r="P47" s="4"/>
      <c r="Q47" s="14">
        <f t="shared" si="2"/>
        <v>0</v>
      </c>
    </row>
    <row r="48" spans="2:17" x14ac:dyDescent="0.25">
      <c r="B48" s="7">
        <f t="shared" si="1"/>
        <v>40</v>
      </c>
      <c r="C48" s="9"/>
      <c r="D48" s="52"/>
      <c r="E48" s="52"/>
      <c r="F48" s="52"/>
      <c r="G48" s="52"/>
      <c r="H48" s="52"/>
      <c r="I48" s="52"/>
      <c r="J48" s="4"/>
      <c r="K48" s="4"/>
      <c r="L48" s="4"/>
      <c r="M48" s="4"/>
      <c r="N48" s="4"/>
      <c r="O48" s="4"/>
      <c r="P48" s="4"/>
      <c r="Q48" s="14">
        <f t="shared" si="2"/>
        <v>0</v>
      </c>
    </row>
    <row r="49" spans="2:17" x14ac:dyDescent="0.25">
      <c r="B49" s="8">
        <f t="shared" si="1"/>
        <v>41</v>
      </c>
      <c r="C49" s="9"/>
      <c r="D49" s="52"/>
      <c r="E49" s="52"/>
      <c r="F49" s="52"/>
      <c r="G49" s="52"/>
      <c r="H49" s="52"/>
      <c r="I49" s="52"/>
      <c r="J49" s="5"/>
      <c r="K49" s="5"/>
      <c r="L49" s="5"/>
      <c r="M49" s="5"/>
      <c r="N49" s="5"/>
      <c r="O49" s="5"/>
      <c r="P49" s="5"/>
      <c r="Q49" s="14">
        <f t="shared" ref="Q49:Q53" si="3">SUM(J49:P49)/7</f>
        <v>0</v>
      </c>
    </row>
    <row r="50" spans="2:17" x14ac:dyDescent="0.25">
      <c r="B50" s="8">
        <f t="shared" si="1"/>
        <v>42</v>
      </c>
      <c r="C50" s="9"/>
      <c r="D50" s="52"/>
      <c r="E50" s="52"/>
      <c r="F50" s="52"/>
      <c r="G50" s="52"/>
      <c r="H50" s="52"/>
      <c r="I50" s="52"/>
      <c r="J50" s="5"/>
      <c r="K50" s="5"/>
      <c r="L50" s="5"/>
      <c r="M50" s="5"/>
      <c r="N50" s="5"/>
      <c r="O50" s="5"/>
      <c r="P50" s="5"/>
      <c r="Q50" s="14">
        <f t="shared" si="3"/>
        <v>0</v>
      </c>
    </row>
    <row r="51" spans="2:17" x14ac:dyDescent="0.25">
      <c r="B51" s="8">
        <f t="shared" si="1"/>
        <v>43</v>
      </c>
      <c r="C51" s="9"/>
      <c r="D51" s="52"/>
      <c r="E51" s="52"/>
      <c r="F51" s="52"/>
      <c r="G51" s="52"/>
      <c r="H51" s="52"/>
      <c r="I51" s="52"/>
      <c r="J51" s="5"/>
      <c r="K51" s="5"/>
      <c r="L51" s="5"/>
      <c r="M51" s="5"/>
      <c r="N51" s="5"/>
      <c r="O51" s="5"/>
      <c r="P51" s="5"/>
      <c r="Q51" s="14">
        <f t="shared" si="3"/>
        <v>0</v>
      </c>
    </row>
    <row r="52" spans="2:17" x14ac:dyDescent="0.25">
      <c r="B52" s="16">
        <f t="shared" si="1"/>
        <v>44</v>
      </c>
      <c r="C52" s="9"/>
      <c r="D52" s="52"/>
      <c r="E52" s="52"/>
      <c r="F52" s="52"/>
      <c r="G52" s="52"/>
      <c r="H52" s="52"/>
      <c r="I52" s="52"/>
      <c r="J52" s="15"/>
      <c r="K52" s="15"/>
      <c r="L52" s="15"/>
      <c r="M52" s="15"/>
      <c r="N52" s="15"/>
      <c r="O52" s="15"/>
      <c r="P52" s="15"/>
      <c r="Q52" s="14">
        <f t="shared" si="3"/>
        <v>0</v>
      </c>
    </row>
    <row r="53" spans="2:17" x14ac:dyDescent="0.25">
      <c r="B53" s="16">
        <f t="shared" si="1"/>
        <v>45</v>
      </c>
      <c r="C53" s="22"/>
      <c r="D53" s="56"/>
      <c r="E53" s="57"/>
      <c r="F53" s="57"/>
      <c r="G53" s="57"/>
      <c r="H53" s="57"/>
      <c r="I53" s="58"/>
      <c r="J53" s="3"/>
      <c r="K53" s="3"/>
      <c r="L53" s="3"/>
      <c r="M53" s="3"/>
      <c r="N53" s="3"/>
      <c r="O53" s="3"/>
      <c r="P53" s="3"/>
      <c r="Q53" s="14">
        <f t="shared" si="3"/>
        <v>0</v>
      </c>
    </row>
    <row r="54" spans="2:17" x14ac:dyDescent="0.25">
      <c r="C54" s="32"/>
      <c r="D54" s="32"/>
      <c r="E54" s="10"/>
      <c r="H54" s="36" t="s">
        <v>19</v>
      </c>
      <c r="I54" s="36"/>
      <c r="J54" s="23">
        <f>COUNTIF(J9:J53,"&gt;=70")</f>
        <v>28</v>
      </c>
      <c r="K54" s="23">
        <f t="shared" ref="K54:P54" si="4">COUNTIF(K9:K53,"&gt;=70")</f>
        <v>0</v>
      </c>
      <c r="L54" s="23">
        <f t="shared" si="4"/>
        <v>0</v>
      </c>
      <c r="M54" s="23">
        <f t="shared" si="4"/>
        <v>0</v>
      </c>
      <c r="N54" s="23">
        <f t="shared" si="4"/>
        <v>0</v>
      </c>
      <c r="O54" s="23">
        <f t="shared" si="4"/>
        <v>0</v>
      </c>
      <c r="P54" s="23">
        <f t="shared" si="4"/>
        <v>0</v>
      </c>
      <c r="Q54" s="27">
        <f t="shared" ref="Q54" si="5">COUNTIF(Q9:Q48,"&gt;=70")</f>
        <v>0</v>
      </c>
    </row>
    <row r="55" spans="2:17" x14ac:dyDescent="0.25">
      <c r="C55" s="32"/>
      <c r="D55" s="32"/>
      <c r="E55" s="11"/>
      <c r="H55" s="37" t="s">
        <v>20</v>
      </c>
      <c r="I55" s="37"/>
      <c r="J55" s="24">
        <f>COUNTIF(J9:J53,"&lt;70")</f>
        <v>5</v>
      </c>
      <c r="K55" s="24">
        <f t="shared" ref="K55:Q55" si="6">COUNTIF(K9:K53,"&lt;70")</f>
        <v>33</v>
      </c>
      <c r="L55" s="24">
        <f t="shared" si="6"/>
        <v>33</v>
      </c>
      <c r="M55" s="24">
        <f t="shared" si="6"/>
        <v>33</v>
      </c>
      <c r="N55" s="24">
        <f t="shared" si="6"/>
        <v>33</v>
      </c>
      <c r="O55" s="24">
        <f t="shared" si="6"/>
        <v>33</v>
      </c>
      <c r="P55" s="24">
        <f t="shared" si="6"/>
        <v>33</v>
      </c>
      <c r="Q55" s="24">
        <f t="shared" si="6"/>
        <v>45</v>
      </c>
    </row>
    <row r="56" spans="2:17" x14ac:dyDescent="0.25">
      <c r="C56" s="32"/>
      <c r="D56" s="32"/>
      <c r="E56" s="32"/>
      <c r="H56" s="37" t="s">
        <v>21</v>
      </c>
      <c r="I56" s="37"/>
      <c r="J56" s="24">
        <f>COUNT(J9:J53)</f>
        <v>33</v>
      </c>
      <c r="K56" s="24">
        <f t="shared" ref="K56:Q56" si="7">COUNT(K9:K53)</f>
        <v>33</v>
      </c>
      <c r="L56" s="24">
        <f t="shared" si="7"/>
        <v>33</v>
      </c>
      <c r="M56" s="24">
        <f t="shared" si="7"/>
        <v>33</v>
      </c>
      <c r="N56" s="24">
        <f t="shared" si="7"/>
        <v>33</v>
      </c>
      <c r="O56" s="24">
        <f t="shared" si="7"/>
        <v>33</v>
      </c>
      <c r="P56" s="24">
        <f t="shared" si="7"/>
        <v>33</v>
      </c>
      <c r="Q56" s="24">
        <f t="shared" si="7"/>
        <v>45</v>
      </c>
    </row>
    <row r="57" spans="2:17" x14ac:dyDescent="0.25">
      <c r="C57" s="32"/>
      <c r="D57" s="32"/>
      <c r="E57" s="10"/>
      <c r="F57" s="12"/>
      <c r="H57" s="38" t="s">
        <v>16</v>
      </c>
      <c r="I57" s="38"/>
      <c r="J57" s="25">
        <f>J54/J56</f>
        <v>0.84848484848484851</v>
      </c>
      <c r="K57" s="26">
        <f t="shared" ref="K57:Q57" si="8">K54/K56</f>
        <v>0</v>
      </c>
      <c r="L57" s="26">
        <f t="shared" si="8"/>
        <v>0</v>
      </c>
      <c r="M57" s="26">
        <f t="shared" si="8"/>
        <v>0</v>
      </c>
      <c r="N57" s="26">
        <f t="shared" si="8"/>
        <v>0</v>
      </c>
      <c r="O57" s="26">
        <f t="shared" si="8"/>
        <v>0</v>
      </c>
      <c r="P57" s="26">
        <f t="shared" si="8"/>
        <v>0</v>
      </c>
      <c r="Q57" s="26">
        <f t="shared" si="8"/>
        <v>0</v>
      </c>
    </row>
    <row r="58" spans="2:17" x14ac:dyDescent="0.25">
      <c r="C58" s="32"/>
      <c r="D58" s="32"/>
      <c r="E58" s="10"/>
      <c r="F58" s="12"/>
      <c r="H58" s="38" t="s">
        <v>17</v>
      </c>
      <c r="I58" s="38"/>
      <c r="J58" s="25">
        <f>J55/J56</f>
        <v>0.15151515151515152</v>
      </c>
      <c r="K58" s="25">
        <f t="shared" ref="K58:Q58" si="9">K55/K56</f>
        <v>1</v>
      </c>
      <c r="L58" s="26">
        <f t="shared" si="9"/>
        <v>1</v>
      </c>
      <c r="M58" s="26">
        <f t="shared" si="9"/>
        <v>1</v>
      </c>
      <c r="N58" s="26">
        <f t="shared" si="9"/>
        <v>1</v>
      </c>
      <c r="O58" s="26">
        <f t="shared" si="9"/>
        <v>1</v>
      </c>
      <c r="P58" s="26">
        <f t="shared" si="9"/>
        <v>1</v>
      </c>
      <c r="Q58" s="26">
        <f t="shared" si="9"/>
        <v>1</v>
      </c>
    </row>
    <row r="59" spans="2:17" x14ac:dyDescent="0.25">
      <c r="C59" s="32"/>
      <c r="D59" s="32"/>
      <c r="E59" s="11"/>
      <c r="F59" s="12"/>
    </row>
    <row r="60" spans="2:17" x14ac:dyDescent="0.25">
      <c r="C60" s="10"/>
      <c r="D60" s="10"/>
      <c r="E60" s="11"/>
      <c r="F60" s="12"/>
    </row>
    <row r="61" spans="2:17" x14ac:dyDescent="0.25">
      <c r="J61" s="39"/>
      <c r="K61" s="39"/>
      <c r="L61" s="39"/>
      <c r="M61" s="39"/>
      <c r="N61" s="39"/>
      <c r="O61" s="39"/>
      <c r="P61" s="39"/>
    </row>
    <row r="62" spans="2:17" x14ac:dyDescent="0.25">
      <c r="J62" s="31" t="s">
        <v>18</v>
      </c>
      <c r="K62" s="31"/>
      <c r="L62" s="31"/>
      <c r="M62" s="31"/>
      <c r="N62" s="31"/>
      <c r="O62" s="31"/>
      <c r="P62" s="31"/>
    </row>
  </sheetData>
  <mergeCells count="67">
    <mergeCell ref="C54:D54"/>
    <mergeCell ref="D49:I49"/>
    <mergeCell ref="D50:I50"/>
    <mergeCell ref="D51:I51"/>
    <mergeCell ref="D52:I52"/>
    <mergeCell ref="D53:I53"/>
    <mergeCell ref="D48:I48"/>
    <mergeCell ref="D33:I33"/>
    <mergeCell ref="D34:I34"/>
    <mergeCell ref="D35:I35"/>
    <mergeCell ref="D36:I36"/>
    <mergeCell ref="D37:I37"/>
    <mergeCell ref="D38:I38"/>
    <mergeCell ref="D44:I44"/>
    <mergeCell ref="B2:P2"/>
    <mergeCell ref="D45:I45"/>
    <mergeCell ref="D46:I46"/>
    <mergeCell ref="D47:I47"/>
    <mergeCell ref="D27:I27"/>
    <mergeCell ref="D28:I28"/>
    <mergeCell ref="D29:I29"/>
    <mergeCell ref="D30:I30"/>
    <mergeCell ref="D31:I31"/>
    <mergeCell ref="D39:I39"/>
    <mergeCell ref="D40:I40"/>
    <mergeCell ref="D41:I41"/>
    <mergeCell ref="D42:I42"/>
    <mergeCell ref="D43:I43"/>
    <mergeCell ref="D32:I32"/>
    <mergeCell ref="D21:I21"/>
    <mergeCell ref="D22:I22"/>
    <mergeCell ref="D23:I23"/>
    <mergeCell ref="D24:I24"/>
    <mergeCell ref="D25:I25"/>
    <mergeCell ref="D26:I26"/>
    <mergeCell ref="J4:K4"/>
    <mergeCell ref="N4:O4"/>
    <mergeCell ref="D6:G6"/>
    <mergeCell ref="D8:I8"/>
    <mergeCell ref="D20:I20"/>
    <mergeCell ref="D9:I9"/>
    <mergeCell ref="D10:I10"/>
    <mergeCell ref="D11:I11"/>
    <mergeCell ref="D12:I12"/>
    <mergeCell ref="D13:I13"/>
    <mergeCell ref="D14:I14"/>
    <mergeCell ref="D15:I15"/>
    <mergeCell ref="D16:I16"/>
    <mergeCell ref="D17:I17"/>
    <mergeCell ref="D18:I18"/>
    <mergeCell ref="D19:I19"/>
    <mergeCell ref="J62:P62"/>
    <mergeCell ref="C55:D55"/>
    <mergeCell ref="I6:J6"/>
    <mergeCell ref="K6:P6"/>
    <mergeCell ref="C3:P3"/>
    <mergeCell ref="C58:D58"/>
    <mergeCell ref="C59:D59"/>
    <mergeCell ref="C57:D57"/>
    <mergeCell ref="C56:E56"/>
    <mergeCell ref="H54:I54"/>
    <mergeCell ref="H55:I55"/>
    <mergeCell ref="H56:I56"/>
    <mergeCell ref="H57:I57"/>
    <mergeCell ref="H58:I58"/>
    <mergeCell ref="J61:P61"/>
    <mergeCell ref="D4:G4"/>
  </mergeCells>
  <pageMargins left="0.23622047244094491" right="0.23622047244094491" top="0.74803149606299213" bottom="0.74803149606299213" header="0.31496062992125984" footer="0.31496062992125984"/>
  <pageSetup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62"/>
  <sheetViews>
    <sheetView topLeftCell="A33" zoomScale="84" zoomScaleNormal="84" workbookViewId="0">
      <selection activeCell="J14" sqref="J14"/>
    </sheetView>
  </sheetViews>
  <sheetFormatPr baseColWidth="10" defaultRowHeight="15" x14ac:dyDescent="0.25"/>
  <cols>
    <col min="1" max="1" width="1.28515625" customWidth="1"/>
    <col min="2" max="2" width="5" customWidth="1"/>
    <col min="3" max="3" width="10.85546875" customWidth="1"/>
    <col min="4" max="9" width="7.7109375" customWidth="1"/>
    <col min="10" max="10" width="7.140625" customWidth="1"/>
    <col min="11" max="12" width="5.7109375" customWidth="1"/>
    <col min="13" max="13" width="6.42578125" customWidth="1"/>
    <col min="14" max="16" width="5.7109375" customWidth="1"/>
    <col min="17" max="17" width="8.7109375" customWidth="1"/>
    <col min="18" max="19" width="5.7109375" customWidth="1"/>
  </cols>
  <sheetData>
    <row r="2" spans="2:18" ht="15.75" x14ac:dyDescent="0.25">
      <c r="B2" s="51" t="s">
        <v>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2"/>
      <c r="R2" s="2"/>
    </row>
    <row r="3" spans="2:18" x14ac:dyDescent="0.25">
      <c r="C3" s="35" t="s">
        <v>8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20"/>
      <c r="R3" s="20"/>
    </row>
    <row r="4" spans="2:18" x14ac:dyDescent="0.25">
      <c r="C4" t="s">
        <v>0</v>
      </c>
      <c r="D4" s="40" t="s">
        <v>94</v>
      </c>
      <c r="E4" s="40"/>
      <c r="F4" s="40"/>
      <c r="G4" s="40"/>
      <c r="I4" t="s">
        <v>1</v>
      </c>
      <c r="J4" s="41" t="s">
        <v>95</v>
      </c>
      <c r="K4" s="41"/>
      <c r="M4" t="s">
        <v>2</v>
      </c>
      <c r="N4" s="42">
        <v>45009</v>
      </c>
      <c r="O4" s="42"/>
    </row>
    <row r="5" spans="2:18" ht="6.75" customHeight="1" x14ac:dyDescent="0.25">
      <c r="D5" s="6"/>
      <c r="E5" s="6"/>
      <c r="F5" s="6"/>
      <c r="G5" s="6"/>
    </row>
    <row r="6" spans="2:18" x14ac:dyDescent="0.25">
      <c r="C6" t="s">
        <v>3</v>
      </c>
      <c r="D6" s="41" t="s">
        <v>28</v>
      </c>
      <c r="E6" s="41"/>
      <c r="F6" s="41"/>
      <c r="G6" s="41"/>
      <c r="I6" s="33" t="s">
        <v>22</v>
      </c>
      <c r="J6" s="33"/>
      <c r="K6" s="34" t="s">
        <v>31</v>
      </c>
      <c r="L6" s="34"/>
      <c r="M6" s="34"/>
      <c r="N6" s="34"/>
      <c r="O6" s="34"/>
      <c r="P6" s="34"/>
    </row>
    <row r="7" spans="2:18" ht="11.25" customHeight="1" x14ac:dyDescent="0.25"/>
    <row r="8" spans="2:18" x14ac:dyDescent="0.25">
      <c r="B8" s="3" t="s">
        <v>4</v>
      </c>
      <c r="C8" s="3" t="s">
        <v>6</v>
      </c>
      <c r="D8" s="43" t="s">
        <v>5</v>
      </c>
      <c r="E8" s="43"/>
      <c r="F8" s="43"/>
      <c r="G8" s="43"/>
      <c r="H8" s="43"/>
      <c r="I8" s="43"/>
      <c r="J8" s="19" t="s">
        <v>7</v>
      </c>
      <c r="K8" s="19" t="s">
        <v>10</v>
      </c>
      <c r="L8" s="19" t="s">
        <v>11</v>
      </c>
      <c r="M8" s="19" t="s">
        <v>12</v>
      </c>
      <c r="N8" s="19" t="s">
        <v>13</v>
      </c>
      <c r="O8" s="19" t="s">
        <v>14</v>
      </c>
      <c r="P8" s="19" t="s">
        <v>15</v>
      </c>
      <c r="Q8" s="13" t="s">
        <v>23</v>
      </c>
    </row>
    <row r="9" spans="2:18" x14ac:dyDescent="0.25">
      <c r="B9" s="18">
        <v>1</v>
      </c>
      <c r="C9" s="3" t="s">
        <v>97</v>
      </c>
      <c r="D9" s="44" t="s">
        <v>96</v>
      </c>
      <c r="E9" s="44"/>
      <c r="F9" s="44"/>
      <c r="G9" s="44"/>
      <c r="H9" s="44"/>
      <c r="I9" s="44"/>
      <c r="J9" s="19">
        <v>100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4">
        <f>SUM(J9:N9)/7</f>
        <v>14.285714285714286</v>
      </c>
    </row>
    <row r="10" spans="2:18" x14ac:dyDescent="0.25">
      <c r="B10" s="18">
        <f>B9+1</f>
        <v>2</v>
      </c>
      <c r="C10" s="3" t="s">
        <v>99</v>
      </c>
      <c r="D10" s="44" t="s">
        <v>98</v>
      </c>
      <c r="E10" s="44"/>
      <c r="F10" s="44"/>
      <c r="G10" s="44"/>
      <c r="H10" s="44"/>
      <c r="I10" s="44"/>
      <c r="J10" s="19">
        <v>76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4">
        <f t="shared" ref="Q10:Q29" si="0">SUM(J10:N10)/7</f>
        <v>10.857142857142858</v>
      </c>
    </row>
    <row r="11" spans="2:18" x14ac:dyDescent="0.25">
      <c r="B11" s="18">
        <f t="shared" ref="B11:B53" si="1">B10+1</f>
        <v>3</v>
      </c>
      <c r="C11" s="3" t="s">
        <v>101</v>
      </c>
      <c r="D11" s="44" t="s">
        <v>100</v>
      </c>
      <c r="E11" s="44"/>
      <c r="F11" s="44"/>
      <c r="G11" s="44"/>
      <c r="H11" s="44"/>
      <c r="I11" s="44"/>
      <c r="J11" s="19">
        <v>100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4">
        <f t="shared" si="0"/>
        <v>14.285714285714286</v>
      </c>
    </row>
    <row r="12" spans="2:18" x14ac:dyDescent="0.25">
      <c r="B12" s="18">
        <f t="shared" si="1"/>
        <v>4</v>
      </c>
      <c r="C12" s="3" t="s">
        <v>103</v>
      </c>
      <c r="D12" s="44" t="s">
        <v>102</v>
      </c>
      <c r="E12" s="44"/>
      <c r="F12" s="44"/>
      <c r="G12" s="44"/>
      <c r="H12" s="44"/>
      <c r="I12" s="44"/>
      <c r="J12" s="19">
        <v>97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4">
        <f t="shared" si="0"/>
        <v>13.857142857142858</v>
      </c>
    </row>
    <row r="13" spans="2:18" x14ac:dyDescent="0.25">
      <c r="B13" s="18">
        <f t="shared" si="1"/>
        <v>5</v>
      </c>
      <c r="C13" s="3" t="s">
        <v>105</v>
      </c>
      <c r="D13" s="44" t="s">
        <v>104</v>
      </c>
      <c r="E13" s="44"/>
      <c r="F13" s="44"/>
      <c r="G13" s="44"/>
      <c r="H13" s="44"/>
      <c r="I13" s="44"/>
      <c r="J13" s="19">
        <v>100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4">
        <f t="shared" si="0"/>
        <v>14.285714285714286</v>
      </c>
    </row>
    <row r="14" spans="2:18" x14ac:dyDescent="0.25">
      <c r="B14" s="18">
        <f t="shared" si="1"/>
        <v>6</v>
      </c>
      <c r="C14" s="3" t="s">
        <v>107</v>
      </c>
      <c r="D14" s="44" t="s">
        <v>106</v>
      </c>
      <c r="E14" s="44"/>
      <c r="F14" s="44"/>
      <c r="G14" s="44"/>
      <c r="H14" s="44"/>
      <c r="I14" s="44"/>
      <c r="J14" s="19">
        <v>100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4">
        <f t="shared" si="0"/>
        <v>14.285714285714286</v>
      </c>
    </row>
    <row r="15" spans="2:18" x14ac:dyDescent="0.25">
      <c r="B15" s="18">
        <f t="shared" si="1"/>
        <v>7</v>
      </c>
      <c r="C15" s="3" t="s">
        <v>109</v>
      </c>
      <c r="D15" s="44" t="s">
        <v>108</v>
      </c>
      <c r="E15" s="44"/>
      <c r="F15" s="44"/>
      <c r="G15" s="44"/>
      <c r="H15" s="44"/>
      <c r="I15" s="44"/>
      <c r="J15" s="19">
        <v>94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4">
        <f t="shared" si="0"/>
        <v>13.428571428571429</v>
      </c>
    </row>
    <row r="16" spans="2:18" x14ac:dyDescent="0.25">
      <c r="B16" s="18">
        <f t="shared" si="1"/>
        <v>8</v>
      </c>
      <c r="C16" s="3" t="s">
        <v>111</v>
      </c>
      <c r="D16" s="44" t="s">
        <v>110</v>
      </c>
      <c r="E16" s="44"/>
      <c r="F16" s="44"/>
      <c r="G16" s="44"/>
      <c r="H16" s="44"/>
      <c r="I16" s="44"/>
      <c r="J16" s="19">
        <v>100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4">
        <f t="shared" si="0"/>
        <v>14.285714285714286</v>
      </c>
    </row>
    <row r="17" spans="2:17" x14ac:dyDescent="0.25">
      <c r="B17" s="18">
        <f t="shared" si="1"/>
        <v>9</v>
      </c>
      <c r="C17" s="3" t="s">
        <v>113</v>
      </c>
      <c r="D17" s="44" t="s">
        <v>112</v>
      </c>
      <c r="E17" s="44"/>
      <c r="F17" s="44"/>
      <c r="G17" s="44"/>
      <c r="H17" s="44"/>
      <c r="I17" s="44"/>
      <c r="J17" s="19">
        <v>100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4">
        <f t="shared" si="0"/>
        <v>14.285714285714286</v>
      </c>
    </row>
    <row r="18" spans="2:17" x14ac:dyDescent="0.25">
      <c r="B18" s="18">
        <f t="shared" si="1"/>
        <v>10</v>
      </c>
      <c r="C18" s="3" t="s">
        <v>115</v>
      </c>
      <c r="D18" s="44" t="s">
        <v>114</v>
      </c>
      <c r="E18" s="44"/>
      <c r="F18" s="44"/>
      <c r="G18" s="44"/>
      <c r="H18" s="44"/>
      <c r="I18" s="44"/>
      <c r="J18" s="19">
        <v>93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4">
        <f t="shared" si="0"/>
        <v>13.285714285714286</v>
      </c>
    </row>
    <row r="19" spans="2:17" x14ac:dyDescent="0.25">
      <c r="B19" s="18">
        <f t="shared" si="1"/>
        <v>11</v>
      </c>
      <c r="C19" s="3" t="s">
        <v>117</v>
      </c>
      <c r="D19" s="44" t="s">
        <v>116</v>
      </c>
      <c r="E19" s="44"/>
      <c r="F19" s="44"/>
      <c r="G19" s="44"/>
      <c r="H19" s="44"/>
      <c r="I19" s="44"/>
      <c r="J19" s="19">
        <v>91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4">
        <f t="shared" si="0"/>
        <v>13</v>
      </c>
    </row>
    <row r="20" spans="2:17" x14ac:dyDescent="0.25">
      <c r="B20" s="18">
        <f t="shared" si="1"/>
        <v>12</v>
      </c>
      <c r="C20" s="3" t="s">
        <v>119</v>
      </c>
      <c r="D20" s="44" t="s">
        <v>118</v>
      </c>
      <c r="E20" s="44"/>
      <c r="F20" s="44"/>
      <c r="G20" s="44"/>
      <c r="H20" s="44"/>
      <c r="I20" s="44"/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4">
        <f t="shared" si="0"/>
        <v>0</v>
      </c>
    </row>
    <row r="21" spans="2:17" x14ac:dyDescent="0.25">
      <c r="B21" s="18">
        <f t="shared" si="1"/>
        <v>13</v>
      </c>
      <c r="C21" s="3" t="s">
        <v>121</v>
      </c>
      <c r="D21" s="44" t="s">
        <v>120</v>
      </c>
      <c r="E21" s="44"/>
      <c r="F21" s="44"/>
      <c r="G21" s="44"/>
      <c r="H21" s="44"/>
      <c r="I21" s="44"/>
      <c r="J21" s="19">
        <v>100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4">
        <f t="shared" si="0"/>
        <v>14.285714285714286</v>
      </c>
    </row>
    <row r="22" spans="2:17" x14ac:dyDescent="0.25">
      <c r="B22" s="18">
        <f t="shared" si="1"/>
        <v>14</v>
      </c>
      <c r="C22" s="3" t="s">
        <v>123</v>
      </c>
      <c r="D22" s="44" t="s">
        <v>122</v>
      </c>
      <c r="E22" s="44"/>
      <c r="F22" s="44"/>
      <c r="G22" s="44"/>
      <c r="H22" s="44"/>
      <c r="I22" s="44"/>
      <c r="J22" s="19">
        <v>100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4">
        <f t="shared" si="0"/>
        <v>14.285714285714286</v>
      </c>
    </row>
    <row r="23" spans="2:17" x14ac:dyDescent="0.25">
      <c r="B23" s="18">
        <f t="shared" si="1"/>
        <v>15</v>
      </c>
      <c r="C23" s="3" t="s">
        <v>125</v>
      </c>
      <c r="D23" s="44" t="s">
        <v>124</v>
      </c>
      <c r="E23" s="44"/>
      <c r="F23" s="44"/>
      <c r="G23" s="44"/>
      <c r="H23" s="44"/>
      <c r="I23" s="44"/>
      <c r="J23" s="19">
        <v>80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4">
        <f t="shared" si="0"/>
        <v>11.428571428571429</v>
      </c>
    </row>
    <row r="24" spans="2:17" x14ac:dyDescent="0.25">
      <c r="B24" s="18">
        <f t="shared" si="1"/>
        <v>16</v>
      </c>
      <c r="C24" s="3" t="s">
        <v>127</v>
      </c>
      <c r="D24" s="44" t="s">
        <v>126</v>
      </c>
      <c r="E24" s="44"/>
      <c r="F24" s="44"/>
      <c r="G24" s="44"/>
      <c r="H24" s="44"/>
      <c r="I24" s="44"/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4">
        <f t="shared" si="0"/>
        <v>0</v>
      </c>
    </row>
    <row r="25" spans="2:17" x14ac:dyDescent="0.25">
      <c r="B25" s="18">
        <f t="shared" si="1"/>
        <v>17</v>
      </c>
      <c r="C25" s="3" t="s">
        <v>129</v>
      </c>
      <c r="D25" s="44" t="s">
        <v>128</v>
      </c>
      <c r="E25" s="44"/>
      <c r="F25" s="44"/>
      <c r="G25" s="44"/>
      <c r="H25" s="44"/>
      <c r="I25" s="44"/>
      <c r="J25" s="19">
        <v>100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4">
        <f t="shared" si="0"/>
        <v>14.285714285714286</v>
      </c>
    </row>
    <row r="26" spans="2:17" x14ac:dyDescent="0.25">
      <c r="B26" s="18">
        <f t="shared" si="1"/>
        <v>18</v>
      </c>
      <c r="C26" s="3" t="s">
        <v>131</v>
      </c>
      <c r="D26" s="44" t="s">
        <v>130</v>
      </c>
      <c r="E26" s="44"/>
      <c r="F26" s="44"/>
      <c r="G26" s="44"/>
      <c r="H26" s="44"/>
      <c r="I26" s="44"/>
      <c r="J26" s="19">
        <v>96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4">
        <f t="shared" si="0"/>
        <v>13.714285714285714</v>
      </c>
    </row>
    <row r="27" spans="2:17" x14ac:dyDescent="0.25">
      <c r="B27" s="18">
        <f t="shared" si="1"/>
        <v>19</v>
      </c>
      <c r="C27" s="3" t="s">
        <v>133</v>
      </c>
      <c r="D27" s="44" t="s">
        <v>132</v>
      </c>
      <c r="E27" s="44"/>
      <c r="F27" s="44"/>
      <c r="G27" s="44"/>
      <c r="H27" s="44"/>
      <c r="I27" s="44"/>
      <c r="J27" s="19">
        <v>71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14">
        <f t="shared" si="0"/>
        <v>10.142857142857142</v>
      </c>
    </row>
    <row r="28" spans="2:17" x14ac:dyDescent="0.25">
      <c r="B28" s="18">
        <f t="shared" si="1"/>
        <v>20</v>
      </c>
      <c r="C28" s="3" t="s">
        <v>135</v>
      </c>
      <c r="D28" s="44" t="s">
        <v>134</v>
      </c>
      <c r="E28" s="44"/>
      <c r="F28" s="44"/>
      <c r="G28" s="44"/>
      <c r="H28" s="44"/>
      <c r="I28" s="44"/>
      <c r="J28" s="19">
        <v>100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14">
        <f t="shared" si="0"/>
        <v>14.285714285714286</v>
      </c>
    </row>
    <row r="29" spans="2:17" x14ac:dyDescent="0.25">
      <c r="B29" s="18">
        <f t="shared" si="1"/>
        <v>21</v>
      </c>
      <c r="C29" s="3" t="s">
        <v>137</v>
      </c>
      <c r="D29" s="44" t="s">
        <v>136</v>
      </c>
      <c r="E29" s="44"/>
      <c r="F29" s="44"/>
      <c r="G29" s="44"/>
      <c r="H29" s="44"/>
      <c r="I29" s="44"/>
      <c r="J29" s="19">
        <v>97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14">
        <f t="shared" si="0"/>
        <v>13.857142857142858</v>
      </c>
    </row>
    <row r="30" spans="2:17" x14ac:dyDescent="0.25">
      <c r="B30" s="18">
        <f t="shared" si="1"/>
        <v>22</v>
      </c>
      <c r="C30" s="18"/>
      <c r="D30" s="53"/>
      <c r="E30" s="54"/>
      <c r="F30" s="54"/>
      <c r="G30" s="54"/>
      <c r="H30" s="54"/>
      <c r="I30" s="55"/>
      <c r="J30" s="19"/>
      <c r="K30" s="19"/>
      <c r="L30" s="19"/>
      <c r="M30" s="19"/>
      <c r="N30" s="19"/>
      <c r="O30" s="19"/>
      <c r="P30" s="19"/>
      <c r="Q30" s="14"/>
    </row>
    <row r="31" spans="2:17" x14ac:dyDescent="0.25">
      <c r="B31" s="18">
        <f t="shared" si="1"/>
        <v>23</v>
      </c>
      <c r="C31" s="18"/>
      <c r="D31" s="52"/>
      <c r="E31" s="52"/>
      <c r="F31" s="52"/>
      <c r="G31" s="52"/>
      <c r="H31" s="52"/>
      <c r="I31" s="52"/>
      <c r="J31" s="19"/>
      <c r="K31" s="19"/>
      <c r="L31" s="19"/>
      <c r="M31" s="19"/>
      <c r="N31" s="19"/>
      <c r="O31" s="19"/>
      <c r="P31" s="19"/>
      <c r="Q31" s="14"/>
    </row>
    <row r="32" spans="2:17" x14ac:dyDescent="0.25">
      <c r="B32" s="18">
        <f t="shared" si="1"/>
        <v>24</v>
      </c>
      <c r="C32" s="18"/>
      <c r="D32" s="52"/>
      <c r="E32" s="52"/>
      <c r="F32" s="52"/>
      <c r="G32" s="52"/>
      <c r="H32" s="52"/>
      <c r="I32" s="52"/>
      <c r="J32" s="19"/>
      <c r="K32" s="19"/>
      <c r="L32" s="19"/>
      <c r="M32" s="19"/>
      <c r="N32" s="19"/>
      <c r="O32" s="19"/>
      <c r="P32" s="19"/>
      <c r="Q32" s="14"/>
    </row>
    <row r="33" spans="2:17" x14ac:dyDescent="0.25">
      <c r="B33" s="18">
        <f t="shared" si="1"/>
        <v>25</v>
      </c>
      <c r="C33" s="18"/>
      <c r="D33" s="52"/>
      <c r="E33" s="52"/>
      <c r="F33" s="52"/>
      <c r="G33" s="52"/>
      <c r="H33" s="52"/>
      <c r="I33" s="52"/>
      <c r="J33" s="19"/>
      <c r="K33" s="19"/>
      <c r="L33" s="19"/>
      <c r="M33" s="19"/>
      <c r="N33" s="19"/>
      <c r="O33" s="19"/>
      <c r="P33" s="19"/>
      <c r="Q33" s="14"/>
    </row>
    <row r="34" spans="2:17" x14ac:dyDescent="0.25">
      <c r="B34" s="18">
        <f t="shared" si="1"/>
        <v>26</v>
      </c>
      <c r="C34" s="18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4"/>
    </row>
    <row r="35" spans="2:17" x14ac:dyDescent="0.25">
      <c r="B35" s="18">
        <f t="shared" si="1"/>
        <v>27</v>
      </c>
      <c r="C35" s="18"/>
      <c r="D35" s="52"/>
      <c r="E35" s="52"/>
      <c r="F35" s="52"/>
      <c r="G35" s="52"/>
      <c r="H35" s="52"/>
      <c r="I35" s="52"/>
      <c r="J35" s="19"/>
      <c r="K35" s="19"/>
      <c r="L35" s="19"/>
      <c r="M35" s="19"/>
      <c r="N35" s="19"/>
      <c r="O35" s="19"/>
      <c r="P35" s="19"/>
      <c r="Q35" s="14"/>
    </row>
    <row r="36" spans="2:17" x14ac:dyDescent="0.25">
      <c r="B36" s="18">
        <f t="shared" si="1"/>
        <v>28</v>
      </c>
      <c r="C36" s="18"/>
      <c r="D36" s="52"/>
      <c r="E36" s="52"/>
      <c r="F36" s="52"/>
      <c r="G36" s="52"/>
      <c r="H36" s="52"/>
      <c r="I36" s="52"/>
      <c r="J36" s="19"/>
      <c r="K36" s="19"/>
      <c r="L36" s="19"/>
      <c r="M36" s="19"/>
      <c r="N36" s="19"/>
      <c r="O36" s="19"/>
      <c r="P36" s="19"/>
      <c r="Q36" s="14"/>
    </row>
    <row r="37" spans="2:17" x14ac:dyDescent="0.25">
      <c r="B37" s="18">
        <f t="shared" si="1"/>
        <v>29</v>
      </c>
      <c r="C37" s="18"/>
      <c r="D37" s="52"/>
      <c r="E37" s="52"/>
      <c r="F37" s="52"/>
      <c r="G37" s="52"/>
      <c r="H37" s="52"/>
      <c r="I37" s="52"/>
      <c r="J37" s="19"/>
      <c r="K37" s="19"/>
      <c r="L37" s="19"/>
      <c r="M37" s="19"/>
      <c r="N37" s="19"/>
      <c r="O37" s="19"/>
      <c r="P37" s="19"/>
      <c r="Q37" s="14"/>
    </row>
    <row r="38" spans="2:17" x14ac:dyDescent="0.25">
      <c r="B38" s="18">
        <f t="shared" si="1"/>
        <v>30</v>
      </c>
      <c r="C38" s="18"/>
      <c r="D38" s="52"/>
      <c r="E38" s="52"/>
      <c r="F38" s="52"/>
      <c r="G38" s="52"/>
      <c r="H38" s="52"/>
      <c r="I38" s="52"/>
      <c r="J38" s="19"/>
      <c r="K38" s="19"/>
      <c r="L38" s="19"/>
      <c r="M38" s="19"/>
      <c r="N38" s="19"/>
      <c r="O38" s="19"/>
      <c r="P38" s="19"/>
      <c r="Q38" s="14"/>
    </row>
    <row r="39" spans="2:17" x14ac:dyDescent="0.25">
      <c r="B39" s="18">
        <f t="shared" si="1"/>
        <v>31</v>
      </c>
      <c r="C39" s="18"/>
      <c r="D39" s="52"/>
      <c r="E39" s="52"/>
      <c r="F39" s="52"/>
      <c r="G39" s="52"/>
      <c r="H39" s="52"/>
      <c r="I39" s="52"/>
      <c r="J39" s="19"/>
      <c r="K39" s="19"/>
      <c r="L39" s="19"/>
      <c r="M39" s="19"/>
      <c r="N39" s="19"/>
      <c r="O39" s="19"/>
      <c r="P39" s="19"/>
      <c r="Q39" s="14"/>
    </row>
    <row r="40" spans="2:17" x14ac:dyDescent="0.25">
      <c r="B40" s="18">
        <f t="shared" si="1"/>
        <v>32</v>
      </c>
      <c r="C40" s="18"/>
      <c r="D40" s="52"/>
      <c r="E40" s="52"/>
      <c r="F40" s="52"/>
      <c r="G40" s="52"/>
      <c r="H40" s="52"/>
      <c r="I40" s="52"/>
      <c r="J40" s="19"/>
      <c r="K40" s="19"/>
      <c r="L40" s="19"/>
      <c r="M40" s="19"/>
      <c r="N40" s="19"/>
      <c r="O40" s="19"/>
      <c r="P40" s="19"/>
      <c r="Q40" s="14"/>
    </row>
    <row r="41" spans="2:17" x14ac:dyDescent="0.25">
      <c r="B41" s="18">
        <f t="shared" si="1"/>
        <v>33</v>
      </c>
      <c r="C41" s="18"/>
      <c r="D41" s="52"/>
      <c r="E41" s="52"/>
      <c r="F41" s="52"/>
      <c r="G41" s="52"/>
      <c r="H41" s="52"/>
      <c r="I41" s="52"/>
      <c r="J41" s="19"/>
      <c r="K41" s="19"/>
      <c r="L41" s="19"/>
      <c r="M41" s="19"/>
      <c r="N41" s="19"/>
      <c r="O41" s="19"/>
      <c r="P41" s="19"/>
      <c r="Q41" s="14"/>
    </row>
    <row r="42" spans="2:17" x14ac:dyDescent="0.25">
      <c r="B42" s="18">
        <f t="shared" si="1"/>
        <v>34</v>
      </c>
      <c r="C42" s="18"/>
      <c r="D42" s="52"/>
      <c r="E42" s="52"/>
      <c r="F42" s="52"/>
      <c r="G42" s="52"/>
      <c r="H42" s="52"/>
      <c r="I42" s="52"/>
      <c r="J42" s="19"/>
      <c r="K42" s="19"/>
      <c r="L42" s="19"/>
      <c r="M42" s="19"/>
      <c r="N42" s="19"/>
      <c r="O42" s="19"/>
      <c r="P42" s="19"/>
      <c r="Q42" s="14"/>
    </row>
    <row r="43" spans="2:17" x14ac:dyDescent="0.25">
      <c r="B43" s="18">
        <f t="shared" si="1"/>
        <v>35</v>
      </c>
      <c r="C43" s="18"/>
      <c r="D43" s="52"/>
      <c r="E43" s="52"/>
      <c r="F43" s="52"/>
      <c r="G43" s="52"/>
      <c r="H43" s="52"/>
      <c r="I43" s="52"/>
      <c r="J43" s="19"/>
      <c r="K43" s="19"/>
      <c r="L43" s="19"/>
      <c r="M43" s="19"/>
      <c r="N43" s="19"/>
      <c r="O43" s="19"/>
      <c r="P43" s="19"/>
      <c r="Q43" s="14"/>
    </row>
    <row r="44" spans="2:17" x14ac:dyDescent="0.25">
      <c r="B44" s="18">
        <f t="shared" si="1"/>
        <v>36</v>
      </c>
      <c r="C44" s="18"/>
      <c r="D44" s="52"/>
      <c r="E44" s="52"/>
      <c r="F44" s="52"/>
      <c r="G44" s="52"/>
      <c r="H44" s="52"/>
      <c r="I44" s="52"/>
      <c r="J44" s="19"/>
      <c r="K44" s="19"/>
      <c r="L44" s="19"/>
      <c r="M44" s="19"/>
      <c r="N44" s="19"/>
      <c r="O44" s="19"/>
      <c r="P44" s="19"/>
      <c r="Q44" s="14"/>
    </row>
    <row r="45" spans="2:17" x14ac:dyDescent="0.25">
      <c r="B45" s="18">
        <f t="shared" si="1"/>
        <v>37</v>
      </c>
      <c r="C45" s="9"/>
      <c r="D45" s="52"/>
      <c r="E45" s="52"/>
      <c r="F45" s="52"/>
      <c r="G45" s="52"/>
      <c r="H45" s="52"/>
      <c r="I45" s="52"/>
      <c r="J45" s="19"/>
      <c r="K45" s="19"/>
      <c r="L45" s="19"/>
      <c r="M45" s="19"/>
      <c r="N45" s="19"/>
      <c r="O45" s="19"/>
      <c r="P45" s="19"/>
      <c r="Q45" s="14"/>
    </row>
    <row r="46" spans="2:17" x14ac:dyDescent="0.25">
      <c r="B46" s="18">
        <f t="shared" si="1"/>
        <v>38</v>
      </c>
      <c r="C46" s="9"/>
      <c r="D46" s="52"/>
      <c r="E46" s="52"/>
      <c r="F46" s="52"/>
      <c r="G46" s="52"/>
      <c r="H46" s="52"/>
      <c r="I46" s="52"/>
      <c r="J46" s="19"/>
      <c r="K46" s="19"/>
      <c r="L46" s="19"/>
      <c r="M46" s="19"/>
      <c r="N46" s="19"/>
      <c r="O46" s="19"/>
      <c r="P46" s="19"/>
      <c r="Q46" s="14"/>
    </row>
    <row r="47" spans="2:17" x14ac:dyDescent="0.25">
      <c r="B47" s="18">
        <f t="shared" si="1"/>
        <v>39</v>
      </c>
      <c r="C47" s="9"/>
      <c r="D47" s="52"/>
      <c r="E47" s="52"/>
      <c r="F47" s="52"/>
      <c r="G47" s="52"/>
      <c r="H47" s="52"/>
      <c r="I47" s="52"/>
      <c r="J47" s="19"/>
      <c r="K47" s="19"/>
      <c r="L47" s="19"/>
      <c r="M47" s="19"/>
      <c r="N47" s="19"/>
      <c r="O47" s="19"/>
      <c r="P47" s="19"/>
      <c r="Q47" s="14"/>
    </row>
    <row r="48" spans="2:17" x14ac:dyDescent="0.25">
      <c r="B48" s="18">
        <f t="shared" si="1"/>
        <v>40</v>
      </c>
      <c r="C48" s="9"/>
      <c r="D48" s="52"/>
      <c r="E48" s="52"/>
      <c r="F48" s="52"/>
      <c r="G48" s="52"/>
      <c r="H48" s="52"/>
      <c r="I48" s="52"/>
      <c r="J48" s="19"/>
      <c r="K48" s="19"/>
      <c r="L48" s="19"/>
      <c r="M48" s="19"/>
      <c r="N48" s="19"/>
      <c r="O48" s="19"/>
      <c r="P48" s="19"/>
      <c r="Q48" s="14"/>
    </row>
    <row r="49" spans="2:17" x14ac:dyDescent="0.25">
      <c r="B49" s="18">
        <f t="shared" si="1"/>
        <v>41</v>
      </c>
      <c r="C49" s="9"/>
      <c r="D49" s="52"/>
      <c r="E49" s="52"/>
      <c r="F49" s="52"/>
      <c r="G49" s="52"/>
      <c r="H49" s="52"/>
      <c r="I49" s="52"/>
      <c r="J49" s="19"/>
      <c r="K49" s="19"/>
      <c r="L49" s="19"/>
      <c r="M49" s="19"/>
      <c r="N49" s="19"/>
      <c r="O49" s="19"/>
      <c r="P49" s="19"/>
      <c r="Q49" s="14"/>
    </row>
    <row r="50" spans="2:17" x14ac:dyDescent="0.25">
      <c r="B50" s="18">
        <f t="shared" si="1"/>
        <v>42</v>
      </c>
      <c r="C50" s="9"/>
      <c r="D50" s="52"/>
      <c r="E50" s="52"/>
      <c r="F50" s="52"/>
      <c r="G50" s="52"/>
      <c r="H50" s="52"/>
      <c r="I50" s="52"/>
      <c r="J50" s="19"/>
      <c r="K50" s="19"/>
      <c r="L50" s="19"/>
      <c r="M50" s="19"/>
      <c r="N50" s="19"/>
      <c r="O50" s="19"/>
      <c r="P50" s="19"/>
      <c r="Q50" s="14"/>
    </row>
    <row r="51" spans="2:17" x14ac:dyDescent="0.25">
      <c r="B51" s="18">
        <f t="shared" si="1"/>
        <v>43</v>
      </c>
      <c r="C51" s="9"/>
      <c r="D51" s="52"/>
      <c r="E51" s="52"/>
      <c r="F51" s="52"/>
      <c r="G51" s="52"/>
      <c r="H51" s="52"/>
      <c r="I51" s="52"/>
      <c r="J51" s="19"/>
      <c r="K51" s="19"/>
      <c r="L51" s="19"/>
      <c r="M51" s="19"/>
      <c r="N51" s="19"/>
      <c r="O51" s="19"/>
      <c r="P51" s="19"/>
      <c r="Q51" s="14"/>
    </row>
    <row r="52" spans="2:17" x14ac:dyDescent="0.25">
      <c r="B52" s="18">
        <f t="shared" si="1"/>
        <v>44</v>
      </c>
      <c r="C52" s="9"/>
      <c r="D52" s="52"/>
      <c r="E52" s="52"/>
      <c r="F52" s="52"/>
      <c r="G52" s="52"/>
      <c r="H52" s="52"/>
      <c r="I52" s="52"/>
      <c r="J52" s="19"/>
      <c r="K52" s="19"/>
      <c r="L52" s="19"/>
      <c r="M52" s="19"/>
      <c r="N52" s="19"/>
      <c r="O52" s="19"/>
      <c r="P52" s="19"/>
      <c r="Q52" s="14"/>
    </row>
    <row r="53" spans="2:17" x14ac:dyDescent="0.25">
      <c r="B53" s="18">
        <f t="shared" si="1"/>
        <v>45</v>
      </c>
      <c r="C53" s="22"/>
      <c r="D53" s="56"/>
      <c r="E53" s="57"/>
      <c r="F53" s="57"/>
      <c r="G53" s="57"/>
      <c r="H53" s="57"/>
      <c r="I53" s="58"/>
      <c r="J53" s="3"/>
      <c r="K53" s="3"/>
      <c r="L53" s="3"/>
      <c r="M53" s="3"/>
      <c r="N53" s="3"/>
      <c r="O53" s="3"/>
      <c r="P53" s="3"/>
      <c r="Q53" s="14"/>
    </row>
    <row r="54" spans="2:17" x14ac:dyDescent="0.25">
      <c r="C54" s="32"/>
      <c r="D54" s="32"/>
      <c r="E54" s="17"/>
      <c r="H54" s="36" t="s">
        <v>19</v>
      </c>
      <c r="I54" s="36"/>
      <c r="J54" s="23">
        <f>COUNTIF(J9:J53,"&gt;=70")</f>
        <v>19</v>
      </c>
      <c r="K54" s="23">
        <f t="shared" ref="K54:P54" si="2">COUNTIF(K9:K53,"&gt;=70")</f>
        <v>0</v>
      </c>
      <c r="L54" s="23">
        <f t="shared" si="2"/>
        <v>0</v>
      </c>
      <c r="M54" s="23">
        <f t="shared" si="2"/>
        <v>0</v>
      </c>
      <c r="N54" s="23">
        <f t="shared" si="2"/>
        <v>0</v>
      </c>
      <c r="O54" s="23">
        <f t="shared" si="2"/>
        <v>0</v>
      </c>
      <c r="P54" s="23">
        <f t="shared" si="2"/>
        <v>0</v>
      </c>
      <c r="Q54" s="27">
        <f t="shared" ref="Q54" si="3">COUNTIF(Q9:Q48,"&gt;=70")</f>
        <v>0</v>
      </c>
    </row>
    <row r="55" spans="2:17" x14ac:dyDescent="0.25">
      <c r="C55" s="32"/>
      <c r="D55" s="32"/>
      <c r="E55" s="21"/>
      <c r="H55" s="37" t="s">
        <v>20</v>
      </c>
      <c r="I55" s="37"/>
      <c r="J55" s="24">
        <f>COUNTIF(J9:J53,"&lt;70")</f>
        <v>2</v>
      </c>
      <c r="K55" s="24">
        <f t="shared" ref="K55:Q55" si="4">COUNTIF(K9:K53,"&lt;70")</f>
        <v>21</v>
      </c>
      <c r="L55" s="24">
        <f t="shared" si="4"/>
        <v>21</v>
      </c>
      <c r="M55" s="24">
        <f t="shared" si="4"/>
        <v>21</v>
      </c>
      <c r="N55" s="24">
        <f t="shared" si="4"/>
        <v>21</v>
      </c>
      <c r="O55" s="24">
        <f t="shared" si="4"/>
        <v>21</v>
      </c>
      <c r="P55" s="24">
        <f t="shared" si="4"/>
        <v>21</v>
      </c>
      <c r="Q55" s="24">
        <f t="shared" si="4"/>
        <v>21</v>
      </c>
    </row>
    <row r="56" spans="2:17" x14ac:dyDescent="0.25">
      <c r="C56" s="32"/>
      <c r="D56" s="32"/>
      <c r="E56" s="32"/>
      <c r="H56" s="37" t="s">
        <v>21</v>
      </c>
      <c r="I56" s="37"/>
      <c r="J56" s="24">
        <f>COUNT(J9:J53)</f>
        <v>21</v>
      </c>
      <c r="K56" s="24">
        <f t="shared" ref="K56:Q56" si="5">COUNT(K9:K53)</f>
        <v>21</v>
      </c>
      <c r="L56" s="24">
        <f t="shared" si="5"/>
        <v>21</v>
      </c>
      <c r="M56" s="24">
        <f t="shared" si="5"/>
        <v>21</v>
      </c>
      <c r="N56" s="24">
        <f t="shared" si="5"/>
        <v>21</v>
      </c>
      <c r="O56" s="24">
        <f t="shared" si="5"/>
        <v>21</v>
      </c>
      <c r="P56" s="24">
        <f t="shared" si="5"/>
        <v>21</v>
      </c>
      <c r="Q56" s="24">
        <f t="shared" si="5"/>
        <v>21</v>
      </c>
    </row>
    <row r="57" spans="2:17" x14ac:dyDescent="0.25">
      <c r="C57" s="32"/>
      <c r="D57" s="32"/>
      <c r="E57" s="17"/>
      <c r="F57" s="12"/>
      <c r="H57" s="38" t="s">
        <v>16</v>
      </c>
      <c r="I57" s="38"/>
      <c r="J57" s="25">
        <f>J54/J56</f>
        <v>0.90476190476190477</v>
      </c>
      <c r="K57" s="26">
        <f t="shared" ref="K57:Q57" si="6">K54/K56</f>
        <v>0</v>
      </c>
      <c r="L57" s="26">
        <f t="shared" si="6"/>
        <v>0</v>
      </c>
      <c r="M57" s="26">
        <f t="shared" si="6"/>
        <v>0</v>
      </c>
      <c r="N57" s="26">
        <f t="shared" si="6"/>
        <v>0</v>
      </c>
      <c r="O57" s="26">
        <f t="shared" si="6"/>
        <v>0</v>
      </c>
      <c r="P57" s="26">
        <f t="shared" si="6"/>
        <v>0</v>
      </c>
      <c r="Q57" s="26">
        <f t="shared" si="6"/>
        <v>0</v>
      </c>
    </row>
    <row r="58" spans="2:17" x14ac:dyDescent="0.25">
      <c r="C58" s="32"/>
      <c r="D58" s="32"/>
      <c r="E58" s="17"/>
      <c r="F58" s="12"/>
      <c r="H58" s="38" t="s">
        <v>17</v>
      </c>
      <c r="I58" s="38"/>
      <c r="J58" s="25">
        <f>J55/J56</f>
        <v>9.5238095238095233E-2</v>
      </c>
      <c r="K58" s="25">
        <f t="shared" ref="K58:Q58" si="7">K55/K56</f>
        <v>1</v>
      </c>
      <c r="L58" s="26">
        <f t="shared" si="7"/>
        <v>1</v>
      </c>
      <c r="M58" s="26">
        <f t="shared" si="7"/>
        <v>1</v>
      </c>
      <c r="N58" s="26">
        <f t="shared" si="7"/>
        <v>1</v>
      </c>
      <c r="O58" s="26">
        <f t="shared" si="7"/>
        <v>1</v>
      </c>
      <c r="P58" s="26">
        <f t="shared" si="7"/>
        <v>1</v>
      </c>
      <c r="Q58" s="26">
        <f t="shared" si="7"/>
        <v>1</v>
      </c>
    </row>
    <row r="59" spans="2:17" x14ac:dyDescent="0.25">
      <c r="C59" s="32"/>
      <c r="D59" s="32"/>
      <c r="E59" s="21"/>
      <c r="F59" s="12"/>
    </row>
    <row r="60" spans="2:17" x14ac:dyDescent="0.25">
      <c r="C60" s="17"/>
      <c r="D60" s="17"/>
      <c r="E60" s="21"/>
      <c r="F60" s="12"/>
    </row>
    <row r="61" spans="2:17" x14ac:dyDescent="0.25">
      <c r="J61" s="39"/>
      <c r="K61" s="39"/>
      <c r="L61" s="39"/>
      <c r="M61" s="39"/>
      <c r="N61" s="39"/>
      <c r="O61" s="39"/>
      <c r="P61" s="39"/>
    </row>
    <row r="62" spans="2:17" x14ac:dyDescent="0.25">
      <c r="J62" s="31" t="s">
        <v>18</v>
      </c>
      <c r="K62" s="31"/>
      <c r="L62" s="31"/>
      <c r="M62" s="31"/>
      <c r="N62" s="31"/>
      <c r="O62" s="31"/>
      <c r="P62" s="31"/>
    </row>
  </sheetData>
  <mergeCells count="67">
    <mergeCell ref="C58:D58"/>
    <mergeCell ref="H58:I58"/>
    <mergeCell ref="C59:D59"/>
    <mergeCell ref="J61:P61"/>
    <mergeCell ref="J62:P62"/>
    <mergeCell ref="C55:D55"/>
    <mergeCell ref="H55:I55"/>
    <mergeCell ref="C56:E56"/>
    <mergeCell ref="H56:I56"/>
    <mergeCell ref="C57:D57"/>
    <mergeCell ref="H57:I57"/>
    <mergeCell ref="D50:I50"/>
    <mergeCell ref="D51:I51"/>
    <mergeCell ref="D52:I52"/>
    <mergeCell ref="D53:I53"/>
    <mergeCell ref="C54:D54"/>
    <mergeCell ref="H54:I54"/>
    <mergeCell ref="D49:I49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37:I37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25:I25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13:I13"/>
    <mergeCell ref="B2:P2"/>
    <mergeCell ref="C3:P3"/>
    <mergeCell ref="D4:G4"/>
    <mergeCell ref="J4:K4"/>
    <mergeCell ref="N4:O4"/>
    <mergeCell ref="D6:G6"/>
    <mergeCell ref="I6:J6"/>
    <mergeCell ref="K6:P6"/>
    <mergeCell ref="D8:I8"/>
    <mergeCell ref="D9:I9"/>
    <mergeCell ref="D10:I10"/>
    <mergeCell ref="D11:I11"/>
    <mergeCell ref="D12:I12"/>
  </mergeCells>
  <pageMargins left="0.23622047244094491" right="0.23622047244094491" top="0.74803149606299213" bottom="0.74803149606299213" header="0.31496062992125984" footer="0.31496062992125984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62"/>
  <sheetViews>
    <sheetView tabSelected="1" zoomScale="84" zoomScaleNormal="84" workbookViewId="0">
      <selection activeCell="D6" sqref="D6:G6"/>
    </sheetView>
  </sheetViews>
  <sheetFormatPr baseColWidth="10" defaultRowHeight="15" x14ac:dyDescent="0.25"/>
  <cols>
    <col min="1" max="1" width="1.28515625" customWidth="1"/>
    <col min="2" max="2" width="5" customWidth="1"/>
    <col min="3" max="3" width="10.85546875" customWidth="1"/>
    <col min="4" max="9" width="7.7109375" customWidth="1"/>
    <col min="10" max="10" width="7.140625" customWidth="1"/>
    <col min="11" max="12" width="5.7109375" customWidth="1"/>
    <col min="13" max="13" width="6.42578125" customWidth="1"/>
    <col min="14" max="16" width="5.7109375" customWidth="1"/>
    <col min="17" max="17" width="8.7109375" customWidth="1"/>
    <col min="18" max="19" width="5.7109375" customWidth="1"/>
  </cols>
  <sheetData>
    <row r="2" spans="2:18" ht="15.75" x14ac:dyDescent="0.25">
      <c r="B2" s="51" t="s">
        <v>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2"/>
      <c r="R2" s="2"/>
    </row>
    <row r="3" spans="2:18" x14ac:dyDescent="0.25">
      <c r="C3" s="35" t="s">
        <v>8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20"/>
      <c r="R3" s="20"/>
    </row>
    <row r="4" spans="2:18" x14ac:dyDescent="0.25">
      <c r="C4" t="s">
        <v>0</v>
      </c>
      <c r="D4" s="40" t="s">
        <v>138</v>
      </c>
      <c r="E4" s="40"/>
      <c r="F4" s="40"/>
      <c r="G4" s="40"/>
      <c r="I4" t="s">
        <v>1</v>
      </c>
      <c r="J4" s="41" t="s">
        <v>27</v>
      </c>
      <c r="K4" s="41"/>
      <c r="M4" t="s">
        <v>2</v>
      </c>
      <c r="N4" s="42">
        <v>45009</v>
      </c>
      <c r="O4" s="42"/>
    </row>
    <row r="5" spans="2:18" ht="6.75" customHeight="1" x14ac:dyDescent="0.25">
      <c r="D5" s="6"/>
      <c r="E5" s="6"/>
      <c r="F5" s="6"/>
      <c r="G5" s="6"/>
    </row>
    <row r="6" spans="2:18" x14ac:dyDescent="0.25">
      <c r="C6" t="s">
        <v>3</v>
      </c>
      <c r="D6" s="41" t="s">
        <v>28</v>
      </c>
      <c r="E6" s="41"/>
      <c r="F6" s="41"/>
      <c r="G6" s="41"/>
      <c r="I6" s="33" t="s">
        <v>22</v>
      </c>
      <c r="J6" s="33"/>
      <c r="K6" s="41" t="s">
        <v>31</v>
      </c>
      <c r="L6" s="41"/>
      <c r="M6" s="41"/>
      <c r="N6" s="41"/>
      <c r="O6" s="41"/>
      <c r="P6" s="41"/>
    </row>
    <row r="7" spans="2:18" ht="11.25" customHeight="1" x14ac:dyDescent="0.25"/>
    <row r="8" spans="2:18" x14ac:dyDescent="0.25">
      <c r="B8" s="3" t="s">
        <v>4</v>
      </c>
      <c r="C8" s="3" t="s">
        <v>6</v>
      </c>
      <c r="D8" s="43" t="s">
        <v>5</v>
      </c>
      <c r="E8" s="43"/>
      <c r="F8" s="43"/>
      <c r="G8" s="43"/>
      <c r="H8" s="43"/>
      <c r="I8" s="43"/>
      <c r="J8" s="19" t="s">
        <v>7</v>
      </c>
      <c r="K8" s="19" t="s">
        <v>10</v>
      </c>
      <c r="L8" s="19" t="s">
        <v>11</v>
      </c>
      <c r="M8" s="19" t="s">
        <v>12</v>
      </c>
      <c r="N8" s="19" t="s">
        <v>13</v>
      </c>
      <c r="O8" s="19" t="s">
        <v>14</v>
      </c>
      <c r="P8" s="19" t="s">
        <v>15</v>
      </c>
      <c r="Q8" s="13" t="s">
        <v>23</v>
      </c>
    </row>
    <row r="9" spans="2:18" ht="15" customHeight="1" x14ac:dyDescent="0.25">
      <c r="B9" s="69">
        <v>1</v>
      </c>
      <c r="C9" s="65" t="s">
        <v>25</v>
      </c>
      <c r="D9" s="62" t="s">
        <v>24</v>
      </c>
      <c r="E9" s="63"/>
      <c r="F9" s="63"/>
      <c r="G9" s="63"/>
      <c r="H9" s="63"/>
      <c r="I9" s="64"/>
      <c r="J9" s="66">
        <v>90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4">
        <f>SUM(J9:N9)/5</f>
        <v>18</v>
      </c>
    </row>
    <row r="10" spans="2:18" ht="15" customHeight="1" x14ac:dyDescent="0.25">
      <c r="B10" s="69">
        <f>B9+1</f>
        <v>2</v>
      </c>
      <c r="C10" s="65" t="s">
        <v>30</v>
      </c>
      <c r="D10" s="62" t="s">
        <v>29</v>
      </c>
      <c r="E10" s="63"/>
      <c r="F10" s="63"/>
      <c r="G10" s="63"/>
      <c r="H10" s="63"/>
      <c r="I10" s="64"/>
      <c r="J10" s="66">
        <v>91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4">
        <f t="shared" ref="Q10:Q44" si="0">SUM(J10:N10)/5</f>
        <v>18.2</v>
      </c>
    </row>
    <row r="11" spans="2:18" ht="15" customHeight="1" x14ac:dyDescent="0.25">
      <c r="B11" s="69">
        <f t="shared" ref="B11:B53" si="1">B10+1</f>
        <v>3</v>
      </c>
      <c r="C11" s="65" t="s">
        <v>33</v>
      </c>
      <c r="D11" s="62" t="s">
        <v>32</v>
      </c>
      <c r="E11" s="63"/>
      <c r="F11" s="63"/>
      <c r="G11" s="63"/>
      <c r="H11" s="63"/>
      <c r="I11" s="64"/>
      <c r="J11" s="66">
        <v>95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4">
        <f t="shared" si="0"/>
        <v>19</v>
      </c>
    </row>
    <row r="12" spans="2:18" ht="15" customHeight="1" x14ac:dyDescent="0.25">
      <c r="B12" s="69">
        <f t="shared" si="1"/>
        <v>4</v>
      </c>
      <c r="C12" s="65" t="s">
        <v>38</v>
      </c>
      <c r="D12" s="62" t="s">
        <v>36</v>
      </c>
      <c r="E12" s="63"/>
      <c r="F12" s="63"/>
      <c r="G12" s="63"/>
      <c r="H12" s="63"/>
      <c r="I12" s="64"/>
      <c r="J12" s="67">
        <v>97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4">
        <f t="shared" si="0"/>
        <v>19.399999999999999</v>
      </c>
    </row>
    <row r="13" spans="2:18" ht="15" customHeight="1" x14ac:dyDescent="0.25">
      <c r="B13" s="69">
        <f t="shared" si="1"/>
        <v>5</v>
      </c>
      <c r="C13" s="65" t="s">
        <v>41</v>
      </c>
      <c r="D13" s="62" t="s">
        <v>40</v>
      </c>
      <c r="E13" s="63"/>
      <c r="F13" s="63"/>
      <c r="G13" s="63"/>
      <c r="H13" s="63"/>
      <c r="I13" s="64"/>
      <c r="J13" s="67">
        <v>100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4">
        <f t="shared" si="0"/>
        <v>20</v>
      </c>
    </row>
    <row r="14" spans="2:18" ht="15" customHeight="1" x14ac:dyDescent="0.25">
      <c r="B14" s="69">
        <f t="shared" si="1"/>
        <v>6</v>
      </c>
      <c r="C14" s="65" t="s">
        <v>43</v>
      </c>
      <c r="D14" s="62" t="s">
        <v>42</v>
      </c>
      <c r="E14" s="63"/>
      <c r="F14" s="63"/>
      <c r="G14" s="63"/>
      <c r="H14" s="63"/>
      <c r="I14" s="64"/>
      <c r="J14" s="67">
        <v>95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4">
        <f t="shared" si="0"/>
        <v>19</v>
      </c>
    </row>
    <row r="15" spans="2:18" ht="15" customHeight="1" x14ac:dyDescent="0.25">
      <c r="B15" s="69">
        <f t="shared" si="1"/>
        <v>7</v>
      </c>
      <c r="C15" s="65" t="s">
        <v>141</v>
      </c>
      <c r="D15" s="62" t="s">
        <v>139</v>
      </c>
      <c r="E15" s="63"/>
      <c r="F15" s="63"/>
      <c r="G15" s="63"/>
      <c r="H15" s="63"/>
      <c r="I15" s="64"/>
      <c r="J15" s="67">
        <v>93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4">
        <f t="shared" si="0"/>
        <v>18.600000000000001</v>
      </c>
    </row>
    <row r="16" spans="2:18" ht="15" customHeight="1" x14ac:dyDescent="0.25">
      <c r="B16" s="69">
        <f t="shared" si="1"/>
        <v>8</v>
      </c>
      <c r="C16" s="65" t="s">
        <v>45</v>
      </c>
      <c r="D16" s="62" t="s">
        <v>44</v>
      </c>
      <c r="E16" s="63"/>
      <c r="F16" s="63"/>
      <c r="G16" s="63"/>
      <c r="H16" s="63"/>
      <c r="I16" s="64"/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4">
        <f t="shared" si="0"/>
        <v>0</v>
      </c>
    </row>
    <row r="17" spans="2:17" ht="15" customHeight="1" x14ac:dyDescent="0.25">
      <c r="B17" s="69">
        <f t="shared" si="1"/>
        <v>9</v>
      </c>
      <c r="C17" s="65" t="s">
        <v>47</v>
      </c>
      <c r="D17" s="62" t="s">
        <v>46</v>
      </c>
      <c r="E17" s="63"/>
      <c r="F17" s="63"/>
      <c r="G17" s="63"/>
      <c r="H17" s="63"/>
      <c r="I17" s="64"/>
      <c r="J17" s="67">
        <v>100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4">
        <f t="shared" si="0"/>
        <v>20</v>
      </c>
    </row>
    <row r="18" spans="2:17" ht="15" customHeight="1" x14ac:dyDescent="0.25">
      <c r="B18" s="69">
        <f t="shared" si="1"/>
        <v>10</v>
      </c>
      <c r="C18" s="65" t="s">
        <v>142</v>
      </c>
      <c r="D18" s="62" t="s">
        <v>140</v>
      </c>
      <c r="E18" s="63"/>
      <c r="F18" s="63"/>
      <c r="G18" s="63"/>
      <c r="H18" s="63"/>
      <c r="I18" s="64"/>
      <c r="J18" s="67">
        <v>78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4">
        <f t="shared" si="0"/>
        <v>15.6</v>
      </c>
    </row>
    <row r="19" spans="2:17" ht="15" customHeight="1" x14ac:dyDescent="0.25">
      <c r="B19" s="69">
        <f t="shared" si="1"/>
        <v>11</v>
      </c>
      <c r="C19" s="65" t="s">
        <v>49</v>
      </c>
      <c r="D19" s="62" t="s">
        <v>48</v>
      </c>
      <c r="E19" s="63"/>
      <c r="F19" s="63"/>
      <c r="G19" s="63"/>
      <c r="H19" s="63"/>
      <c r="I19" s="64"/>
      <c r="J19" s="67">
        <v>96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4">
        <f t="shared" si="0"/>
        <v>19.2</v>
      </c>
    </row>
    <row r="20" spans="2:17" ht="15" customHeight="1" x14ac:dyDescent="0.25">
      <c r="B20" s="69">
        <f t="shared" si="1"/>
        <v>12</v>
      </c>
      <c r="C20" s="65" t="s">
        <v>53</v>
      </c>
      <c r="D20" s="62" t="s">
        <v>50</v>
      </c>
      <c r="E20" s="63"/>
      <c r="F20" s="63"/>
      <c r="G20" s="63"/>
      <c r="H20" s="63"/>
      <c r="I20" s="64"/>
      <c r="J20" s="67">
        <v>92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4">
        <f t="shared" si="0"/>
        <v>18.399999999999999</v>
      </c>
    </row>
    <row r="21" spans="2:17" ht="15" customHeight="1" x14ac:dyDescent="0.25">
      <c r="B21" s="69">
        <f t="shared" si="1"/>
        <v>13</v>
      </c>
      <c r="C21" s="65" t="s">
        <v>52</v>
      </c>
      <c r="D21" s="62" t="s">
        <v>51</v>
      </c>
      <c r="E21" s="63"/>
      <c r="F21" s="63"/>
      <c r="G21" s="63"/>
      <c r="H21" s="63"/>
      <c r="I21" s="64"/>
      <c r="J21" s="67">
        <v>82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4">
        <f t="shared" si="0"/>
        <v>16.399999999999999</v>
      </c>
    </row>
    <row r="22" spans="2:17" ht="15" customHeight="1" x14ac:dyDescent="0.25">
      <c r="B22" s="69">
        <f t="shared" si="1"/>
        <v>14</v>
      </c>
      <c r="C22" s="65" t="s">
        <v>55</v>
      </c>
      <c r="D22" s="62" t="s">
        <v>54</v>
      </c>
      <c r="E22" s="63"/>
      <c r="F22" s="63"/>
      <c r="G22" s="63"/>
      <c r="H22" s="63"/>
      <c r="I22" s="64"/>
      <c r="J22" s="67">
        <v>90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4">
        <f t="shared" si="0"/>
        <v>18</v>
      </c>
    </row>
    <row r="23" spans="2:17" ht="15" customHeight="1" x14ac:dyDescent="0.25">
      <c r="B23" s="69">
        <f t="shared" si="1"/>
        <v>15</v>
      </c>
      <c r="C23" s="65" t="s">
        <v>57</v>
      </c>
      <c r="D23" s="62" t="s">
        <v>56</v>
      </c>
      <c r="E23" s="63"/>
      <c r="F23" s="63"/>
      <c r="G23" s="63"/>
      <c r="H23" s="63"/>
      <c r="I23" s="64"/>
      <c r="J23" s="67">
        <v>75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4">
        <f t="shared" si="0"/>
        <v>15</v>
      </c>
    </row>
    <row r="24" spans="2:17" ht="15" customHeight="1" x14ac:dyDescent="0.25">
      <c r="B24" s="69">
        <f t="shared" si="1"/>
        <v>16</v>
      </c>
      <c r="C24" s="65" t="s">
        <v>59</v>
      </c>
      <c r="D24" s="62" t="s">
        <v>58</v>
      </c>
      <c r="E24" s="63"/>
      <c r="F24" s="63"/>
      <c r="G24" s="63"/>
      <c r="H24" s="63"/>
      <c r="I24" s="64"/>
      <c r="J24" s="67">
        <v>81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4">
        <f t="shared" si="0"/>
        <v>16.2</v>
      </c>
    </row>
    <row r="25" spans="2:17" ht="15" customHeight="1" x14ac:dyDescent="0.25">
      <c r="B25" s="69">
        <f t="shared" si="1"/>
        <v>17</v>
      </c>
      <c r="C25" s="68" t="s">
        <v>61</v>
      </c>
      <c r="D25" s="59" t="s">
        <v>60</v>
      </c>
      <c r="E25" s="60"/>
      <c r="F25" s="60"/>
      <c r="G25" s="60"/>
      <c r="H25" s="60"/>
      <c r="I25" s="61"/>
      <c r="J25" s="67">
        <v>86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4">
        <f t="shared" si="0"/>
        <v>17.2</v>
      </c>
    </row>
    <row r="26" spans="2:17" ht="15" customHeight="1" x14ac:dyDescent="0.25">
      <c r="B26" s="69">
        <f t="shared" si="1"/>
        <v>18</v>
      </c>
      <c r="C26" s="68" t="s">
        <v>63</v>
      </c>
      <c r="D26" s="59" t="s">
        <v>62</v>
      </c>
      <c r="E26" s="60"/>
      <c r="F26" s="60"/>
      <c r="G26" s="60"/>
      <c r="H26" s="60"/>
      <c r="I26" s="61"/>
      <c r="J26" s="67">
        <v>95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4">
        <f t="shared" si="0"/>
        <v>19</v>
      </c>
    </row>
    <row r="27" spans="2:17" ht="15" customHeight="1" x14ac:dyDescent="0.25">
      <c r="B27" s="69">
        <f t="shared" si="1"/>
        <v>19</v>
      </c>
      <c r="C27" s="68" t="s">
        <v>65</v>
      </c>
      <c r="D27" s="59" t="s">
        <v>64</v>
      </c>
      <c r="E27" s="60"/>
      <c r="F27" s="60"/>
      <c r="G27" s="60"/>
      <c r="H27" s="60"/>
      <c r="I27" s="61"/>
      <c r="J27" s="67">
        <v>97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14">
        <f t="shared" si="0"/>
        <v>19.399999999999999</v>
      </c>
    </row>
    <row r="28" spans="2:17" ht="15" customHeight="1" x14ac:dyDescent="0.25">
      <c r="B28" s="69">
        <f t="shared" si="1"/>
        <v>20</v>
      </c>
      <c r="C28" s="68" t="s">
        <v>67</v>
      </c>
      <c r="D28" s="59" t="s">
        <v>66</v>
      </c>
      <c r="E28" s="60"/>
      <c r="F28" s="60"/>
      <c r="G28" s="60"/>
      <c r="H28" s="60"/>
      <c r="I28" s="61"/>
      <c r="J28" s="67">
        <v>86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14">
        <f t="shared" si="0"/>
        <v>17.2</v>
      </c>
    </row>
    <row r="29" spans="2:17" ht="15" customHeight="1" x14ac:dyDescent="0.25">
      <c r="B29" s="69">
        <f t="shared" si="1"/>
        <v>21</v>
      </c>
      <c r="C29" s="68" t="s">
        <v>69</v>
      </c>
      <c r="D29" s="59" t="s">
        <v>68</v>
      </c>
      <c r="E29" s="60"/>
      <c r="F29" s="60"/>
      <c r="G29" s="60"/>
      <c r="H29" s="60"/>
      <c r="I29" s="61"/>
      <c r="J29" s="67">
        <v>100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14">
        <f t="shared" si="0"/>
        <v>20</v>
      </c>
    </row>
    <row r="30" spans="2:17" ht="15" customHeight="1" x14ac:dyDescent="0.25">
      <c r="B30" s="69">
        <f t="shared" si="1"/>
        <v>22</v>
      </c>
      <c r="C30" s="68" t="s">
        <v>71</v>
      </c>
      <c r="D30" s="59" t="s">
        <v>70</v>
      </c>
      <c r="E30" s="60"/>
      <c r="F30" s="60"/>
      <c r="G30" s="60"/>
      <c r="H30" s="60"/>
      <c r="I30" s="61"/>
      <c r="J30" s="67">
        <v>100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14">
        <f t="shared" si="0"/>
        <v>20</v>
      </c>
    </row>
    <row r="31" spans="2:17" ht="15" customHeight="1" x14ac:dyDescent="0.25">
      <c r="B31" s="69">
        <f t="shared" si="1"/>
        <v>23</v>
      </c>
      <c r="C31" s="68" t="s">
        <v>143</v>
      </c>
      <c r="D31" s="59" t="s">
        <v>144</v>
      </c>
      <c r="E31" s="60"/>
      <c r="F31" s="60"/>
      <c r="G31" s="60"/>
      <c r="H31" s="60"/>
      <c r="I31" s="61"/>
      <c r="J31" s="67">
        <v>88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14">
        <f t="shared" si="0"/>
        <v>17.600000000000001</v>
      </c>
    </row>
    <row r="32" spans="2:17" ht="15" customHeight="1" x14ac:dyDescent="0.25">
      <c r="B32" s="69">
        <f t="shared" si="1"/>
        <v>24</v>
      </c>
      <c r="C32" s="68" t="s">
        <v>73</v>
      </c>
      <c r="D32" s="59" t="s">
        <v>72</v>
      </c>
      <c r="E32" s="60"/>
      <c r="F32" s="60"/>
      <c r="G32" s="60"/>
      <c r="H32" s="60"/>
      <c r="I32" s="61"/>
      <c r="J32" s="67">
        <v>88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14">
        <f t="shared" si="0"/>
        <v>17.600000000000001</v>
      </c>
    </row>
    <row r="33" spans="2:17" ht="15" customHeight="1" x14ac:dyDescent="0.25">
      <c r="B33" s="69">
        <f t="shared" si="1"/>
        <v>25</v>
      </c>
      <c r="C33" s="68" t="s">
        <v>145</v>
      </c>
      <c r="D33" s="59" t="s">
        <v>146</v>
      </c>
      <c r="E33" s="60"/>
      <c r="F33" s="60"/>
      <c r="G33" s="60"/>
      <c r="H33" s="60"/>
      <c r="I33" s="61"/>
      <c r="J33" s="67">
        <v>86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14">
        <f t="shared" si="0"/>
        <v>17.2</v>
      </c>
    </row>
    <row r="34" spans="2:17" ht="15" customHeight="1" x14ac:dyDescent="0.25">
      <c r="B34" s="69">
        <f t="shared" si="1"/>
        <v>26</v>
      </c>
      <c r="C34" s="68" t="s">
        <v>147</v>
      </c>
      <c r="D34" s="59" t="s">
        <v>148</v>
      </c>
      <c r="E34" s="60"/>
      <c r="F34" s="60"/>
      <c r="G34" s="60"/>
      <c r="H34" s="60"/>
      <c r="I34" s="61"/>
      <c r="J34" s="1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14">
        <f t="shared" si="0"/>
        <v>0</v>
      </c>
    </row>
    <row r="35" spans="2:17" ht="15" customHeight="1" x14ac:dyDescent="0.25">
      <c r="B35" s="69">
        <f t="shared" si="1"/>
        <v>27</v>
      </c>
      <c r="C35" s="68" t="s">
        <v>75</v>
      </c>
      <c r="D35" s="59" t="s">
        <v>74</v>
      </c>
      <c r="E35" s="60"/>
      <c r="F35" s="60"/>
      <c r="G35" s="60"/>
      <c r="H35" s="60"/>
      <c r="I35" s="61"/>
      <c r="J35" s="67">
        <v>93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14">
        <f t="shared" si="0"/>
        <v>18.600000000000001</v>
      </c>
    </row>
    <row r="36" spans="2:17" ht="15" customHeight="1" x14ac:dyDescent="0.25">
      <c r="B36" s="69">
        <f t="shared" si="1"/>
        <v>28</v>
      </c>
      <c r="C36" s="68" t="s">
        <v>77</v>
      </c>
      <c r="D36" s="59" t="s">
        <v>76</v>
      </c>
      <c r="E36" s="60"/>
      <c r="F36" s="60"/>
      <c r="G36" s="60"/>
      <c r="H36" s="60"/>
      <c r="I36" s="61"/>
      <c r="J36" s="67">
        <v>96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14">
        <f t="shared" si="0"/>
        <v>19.2</v>
      </c>
    </row>
    <row r="37" spans="2:17" ht="15" customHeight="1" x14ac:dyDescent="0.25">
      <c r="B37" s="69">
        <f t="shared" si="1"/>
        <v>29</v>
      </c>
      <c r="C37" s="68" t="s">
        <v>79</v>
      </c>
      <c r="D37" s="59" t="s">
        <v>78</v>
      </c>
      <c r="E37" s="60"/>
      <c r="F37" s="60"/>
      <c r="G37" s="60"/>
      <c r="H37" s="60"/>
      <c r="I37" s="61"/>
      <c r="J37" s="67">
        <v>71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14">
        <f t="shared" si="0"/>
        <v>14.2</v>
      </c>
    </row>
    <row r="38" spans="2:17" ht="15" customHeight="1" x14ac:dyDescent="0.25">
      <c r="B38" s="69">
        <f t="shared" si="1"/>
        <v>30</v>
      </c>
      <c r="C38" s="68" t="s">
        <v>81</v>
      </c>
      <c r="D38" s="59" t="s">
        <v>80</v>
      </c>
      <c r="E38" s="60"/>
      <c r="F38" s="60"/>
      <c r="G38" s="60"/>
      <c r="H38" s="60"/>
      <c r="I38" s="61"/>
      <c r="J38" s="67">
        <v>100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14">
        <f t="shared" si="0"/>
        <v>20</v>
      </c>
    </row>
    <row r="39" spans="2:17" ht="15" customHeight="1" x14ac:dyDescent="0.25">
      <c r="B39" s="69">
        <f t="shared" si="1"/>
        <v>31</v>
      </c>
      <c r="C39" s="68" t="s">
        <v>83</v>
      </c>
      <c r="D39" s="59" t="s">
        <v>82</v>
      </c>
      <c r="E39" s="60"/>
      <c r="F39" s="60"/>
      <c r="G39" s="60"/>
      <c r="H39" s="60"/>
      <c r="I39" s="61"/>
      <c r="J39" s="1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14">
        <f t="shared" si="0"/>
        <v>0</v>
      </c>
    </row>
    <row r="40" spans="2:17" ht="15" customHeight="1" x14ac:dyDescent="0.25">
      <c r="B40" s="69">
        <f t="shared" si="1"/>
        <v>32</v>
      </c>
      <c r="C40" s="68" t="s">
        <v>85</v>
      </c>
      <c r="D40" s="59" t="s">
        <v>84</v>
      </c>
      <c r="E40" s="60"/>
      <c r="F40" s="60"/>
      <c r="G40" s="60"/>
      <c r="H40" s="60"/>
      <c r="I40" s="61"/>
      <c r="J40" s="67">
        <v>70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14">
        <f t="shared" si="0"/>
        <v>14</v>
      </c>
    </row>
    <row r="41" spans="2:17" ht="15" customHeight="1" x14ac:dyDescent="0.25">
      <c r="B41" s="69">
        <f t="shared" si="1"/>
        <v>33</v>
      </c>
      <c r="C41" s="68" t="s">
        <v>87</v>
      </c>
      <c r="D41" s="59" t="s">
        <v>86</v>
      </c>
      <c r="E41" s="60"/>
      <c r="F41" s="60"/>
      <c r="G41" s="60"/>
      <c r="H41" s="60"/>
      <c r="I41" s="61"/>
      <c r="J41" s="67">
        <v>84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14">
        <f t="shared" si="0"/>
        <v>16.8</v>
      </c>
    </row>
    <row r="42" spans="2:17" ht="15" customHeight="1" x14ac:dyDescent="0.25">
      <c r="B42" s="69">
        <f t="shared" si="1"/>
        <v>34</v>
      </c>
      <c r="C42" s="68" t="s">
        <v>89</v>
      </c>
      <c r="D42" s="59" t="s">
        <v>88</v>
      </c>
      <c r="E42" s="60"/>
      <c r="F42" s="60"/>
      <c r="G42" s="60"/>
      <c r="H42" s="60"/>
      <c r="I42" s="61"/>
      <c r="J42" s="67">
        <v>83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14">
        <f t="shared" si="0"/>
        <v>16.600000000000001</v>
      </c>
    </row>
    <row r="43" spans="2:17" ht="15" customHeight="1" x14ac:dyDescent="0.25">
      <c r="B43" s="69">
        <f t="shared" si="1"/>
        <v>35</v>
      </c>
      <c r="C43" s="68" t="s">
        <v>91</v>
      </c>
      <c r="D43" s="59" t="s">
        <v>90</v>
      </c>
      <c r="E43" s="60"/>
      <c r="F43" s="60"/>
      <c r="G43" s="60"/>
      <c r="H43" s="60"/>
      <c r="I43" s="61"/>
      <c r="J43" s="67">
        <v>85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14">
        <f t="shared" si="0"/>
        <v>17</v>
      </c>
    </row>
    <row r="44" spans="2:17" ht="15" customHeight="1" x14ac:dyDescent="0.25">
      <c r="B44" s="69">
        <f t="shared" si="1"/>
        <v>36</v>
      </c>
      <c r="C44" s="68" t="s">
        <v>93</v>
      </c>
      <c r="D44" s="59" t="s">
        <v>92</v>
      </c>
      <c r="E44" s="60"/>
      <c r="F44" s="60"/>
      <c r="G44" s="60"/>
      <c r="H44" s="60"/>
      <c r="I44" s="61"/>
      <c r="J44" s="67">
        <v>100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14">
        <f t="shared" si="0"/>
        <v>20</v>
      </c>
    </row>
    <row r="45" spans="2:17" x14ac:dyDescent="0.25">
      <c r="B45" s="69">
        <f t="shared" si="1"/>
        <v>37</v>
      </c>
      <c r="C45" s="9"/>
      <c r="D45" s="52"/>
      <c r="E45" s="52"/>
      <c r="F45" s="52"/>
      <c r="G45" s="52"/>
      <c r="H45" s="52"/>
      <c r="I45" s="52"/>
      <c r="J45" s="19"/>
      <c r="K45" s="19"/>
      <c r="L45" s="19"/>
      <c r="M45" s="19"/>
      <c r="N45" s="19"/>
      <c r="O45" s="19"/>
      <c r="P45" s="19"/>
      <c r="Q45" s="14">
        <f t="shared" ref="Q10:Q48" si="2">SUM(J45:P45)/7</f>
        <v>0</v>
      </c>
    </row>
    <row r="46" spans="2:17" x14ac:dyDescent="0.25">
      <c r="B46" s="69">
        <f t="shared" si="1"/>
        <v>38</v>
      </c>
      <c r="C46" s="9"/>
      <c r="D46" s="52"/>
      <c r="E46" s="52"/>
      <c r="F46" s="52"/>
      <c r="G46" s="52"/>
      <c r="H46" s="52"/>
      <c r="I46" s="52"/>
      <c r="J46" s="19"/>
      <c r="K46" s="19"/>
      <c r="L46" s="19"/>
      <c r="M46" s="19"/>
      <c r="N46" s="19"/>
      <c r="O46" s="19"/>
      <c r="P46" s="19"/>
      <c r="Q46" s="14">
        <f t="shared" si="2"/>
        <v>0</v>
      </c>
    </row>
    <row r="47" spans="2:17" x14ac:dyDescent="0.25">
      <c r="B47" s="69">
        <f t="shared" si="1"/>
        <v>39</v>
      </c>
      <c r="C47" s="9"/>
      <c r="D47" s="52"/>
      <c r="E47" s="52"/>
      <c r="F47" s="52"/>
      <c r="G47" s="52"/>
      <c r="H47" s="52"/>
      <c r="I47" s="52"/>
      <c r="J47" s="19"/>
      <c r="K47" s="19"/>
      <c r="L47" s="19"/>
      <c r="M47" s="19"/>
      <c r="N47" s="19"/>
      <c r="O47" s="19"/>
      <c r="P47" s="19"/>
      <c r="Q47" s="14">
        <f t="shared" si="2"/>
        <v>0</v>
      </c>
    </row>
    <row r="48" spans="2:17" x14ac:dyDescent="0.25">
      <c r="B48" s="69">
        <f t="shared" si="1"/>
        <v>40</v>
      </c>
      <c r="C48" s="9"/>
      <c r="D48" s="52"/>
      <c r="E48" s="52"/>
      <c r="F48" s="52"/>
      <c r="G48" s="52"/>
      <c r="H48" s="52"/>
      <c r="I48" s="52"/>
      <c r="J48" s="19"/>
      <c r="K48" s="19"/>
      <c r="L48" s="19"/>
      <c r="M48" s="19"/>
      <c r="N48" s="19"/>
      <c r="O48" s="19"/>
      <c r="P48" s="19"/>
      <c r="Q48" s="14">
        <f t="shared" si="2"/>
        <v>0</v>
      </c>
    </row>
    <row r="49" spans="2:17" x14ac:dyDescent="0.25">
      <c r="B49" s="69">
        <f t="shared" si="1"/>
        <v>41</v>
      </c>
      <c r="C49" s="9"/>
      <c r="D49" s="52"/>
      <c r="E49" s="52"/>
      <c r="F49" s="52"/>
      <c r="G49" s="52"/>
      <c r="H49" s="52"/>
      <c r="I49" s="52"/>
      <c r="J49" s="19"/>
      <c r="K49" s="19"/>
      <c r="L49" s="19"/>
      <c r="M49" s="19"/>
      <c r="N49" s="19"/>
      <c r="O49" s="19"/>
      <c r="P49" s="19"/>
      <c r="Q49" s="14">
        <f t="shared" ref="Q49:Q53" si="3">SUM(J49:P49)/7</f>
        <v>0</v>
      </c>
    </row>
    <row r="50" spans="2:17" x14ac:dyDescent="0.25">
      <c r="B50" s="69">
        <f t="shared" si="1"/>
        <v>42</v>
      </c>
      <c r="C50" s="9"/>
      <c r="D50" s="52"/>
      <c r="E50" s="52"/>
      <c r="F50" s="52"/>
      <c r="G50" s="52"/>
      <c r="H50" s="52"/>
      <c r="I50" s="52"/>
      <c r="J50" s="19"/>
      <c r="K50" s="19"/>
      <c r="L50" s="19"/>
      <c r="M50" s="19"/>
      <c r="N50" s="19"/>
      <c r="O50" s="19"/>
      <c r="P50" s="19"/>
      <c r="Q50" s="14">
        <f t="shared" si="3"/>
        <v>0</v>
      </c>
    </row>
    <row r="51" spans="2:17" x14ac:dyDescent="0.25">
      <c r="B51" s="69">
        <f t="shared" si="1"/>
        <v>43</v>
      </c>
      <c r="C51" s="9"/>
      <c r="D51" s="52"/>
      <c r="E51" s="52"/>
      <c r="F51" s="52"/>
      <c r="G51" s="52"/>
      <c r="H51" s="52"/>
      <c r="I51" s="52"/>
      <c r="J51" s="19"/>
      <c r="K51" s="19"/>
      <c r="L51" s="19"/>
      <c r="M51" s="19"/>
      <c r="N51" s="19"/>
      <c r="O51" s="19"/>
      <c r="P51" s="19"/>
      <c r="Q51" s="14">
        <f t="shared" si="3"/>
        <v>0</v>
      </c>
    </row>
    <row r="52" spans="2:17" x14ac:dyDescent="0.25">
      <c r="B52" s="69">
        <f t="shared" si="1"/>
        <v>44</v>
      </c>
      <c r="C52" s="9"/>
      <c r="D52" s="52"/>
      <c r="E52" s="52"/>
      <c r="F52" s="52"/>
      <c r="G52" s="52"/>
      <c r="H52" s="52"/>
      <c r="I52" s="52"/>
      <c r="J52" s="19"/>
      <c r="K52" s="19"/>
      <c r="L52" s="19"/>
      <c r="M52" s="19"/>
      <c r="N52" s="19"/>
      <c r="O52" s="19"/>
      <c r="P52" s="19"/>
      <c r="Q52" s="14">
        <f t="shared" si="3"/>
        <v>0</v>
      </c>
    </row>
    <row r="53" spans="2:17" x14ac:dyDescent="0.25">
      <c r="B53" s="69">
        <f t="shared" si="1"/>
        <v>45</v>
      </c>
      <c r="C53" s="22"/>
      <c r="D53" s="56"/>
      <c r="E53" s="57"/>
      <c r="F53" s="57"/>
      <c r="G53" s="57"/>
      <c r="H53" s="57"/>
      <c r="I53" s="58"/>
      <c r="J53" s="3"/>
      <c r="K53" s="3"/>
      <c r="L53" s="3"/>
      <c r="M53" s="3"/>
      <c r="N53" s="3"/>
      <c r="O53" s="3"/>
      <c r="P53" s="3"/>
      <c r="Q53" s="14">
        <f t="shared" si="3"/>
        <v>0</v>
      </c>
    </row>
    <row r="54" spans="2:17" x14ac:dyDescent="0.25">
      <c r="C54" s="32"/>
      <c r="D54" s="32"/>
      <c r="E54" s="17"/>
      <c r="H54" s="36" t="s">
        <v>19</v>
      </c>
      <c r="I54" s="36"/>
      <c r="J54" s="23">
        <f>COUNTIF(J9:J53,"&gt;=70")</f>
        <v>33</v>
      </c>
      <c r="K54" s="23">
        <f t="shared" ref="K54:P54" si="4">COUNTIF(K9:K53,"&gt;=70")</f>
        <v>0</v>
      </c>
      <c r="L54" s="23">
        <f t="shared" si="4"/>
        <v>0</v>
      </c>
      <c r="M54" s="23">
        <f t="shared" si="4"/>
        <v>0</v>
      </c>
      <c r="N54" s="23">
        <f t="shared" si="4"/>
        <v>0</v>
      </c>
      <c r="O54" s="23">
        <f t="shared" si="4"/>
        <v>0</v>
      </c>
      <c r="P54" s="23">
        <f t="shared" si="4"/>
        <v>0</v>
      </c>
      <c r="Q54" s="27">
        <f t="shared" ref="Q54" si="5">COUNTIF(Q9:Q48,"&gt;=70")</f>
        <v>0</v>
      </c>
    </row>
    <row r="55" spans="2:17" x14ac:dyDescent="0.25">
      <c r="C55" s="32"/>
      <c r="D55" s="32"/>
      <c r="E55" s="21"/>
      <c r="H55" s="37" t="s">
        <v>20</v>
      </c>
      <c r="I55" s="37"/>
      <c r="J55" s="24">
        <f>COUNTIF(J9:J53,"&lt;70")</f>
        <v>3</v>
      </c>
      <c r="K55" s="24">
        <f t="shared" ref="K55:Q55" si="6">COUNTIF(K9:K53,"&lt;70")</f>
        <v>36</v>
      </c>
      <c r="L55" s="24">
        <f t="shared" si="6"/>
        <v>36</v>
      </c>
      <c r="M55" s="24">
        <f t="shared" si="6"/>
        <v>36</v>
      </c>
      <c r="N55" s="24">
        <f t="shared" si="6"/>
        <v>36</v>
      </c>
      <c r="O55" s="24">
        <f t="shared" si="6"/>
        <v>36</v>
      </c>
      <c r="P55" s="24">
        <f t="shared" si="6"/>
        <v>36</v>
      </c>
      <c r="Q55" s="24">
        <f t="shared" si="6"/>
        <v>45</v>
      </c>
    </row>
    <row r="56" spans="2:17" x14ac:dyDescent="0.25">
      <c r="C56" s="32"/>
      <c r="D56" s="32"/>
      <c r="E56" s="32"/>
      <c r="H56" s="37" t="s">
        <v>21</v>
      </c>
      <c r="I56" s="37"/>
      <c r="J56" s="24">
        <f>COUNT(J9:J53)</f>
        <v>36</v>
      </c>
      <c r="K56" s="24">
        <f t="shared" ref="K56:Q56" si="7">COUNT(K9:K53)</f>
        <v>36</v>
      </c>
      <c r="L56" s="24">
        <f t="shared" si="7"/>
        <v>36</v>
      </c>
      <c r="M56" s="24">
        <f t="shared" si="7"/>
        <v>36</v>
      </c>
      <c r="N56" s="24">
        <f t="shared" si="7"/>
        <v>36</v>
      </c>
      <c r="O56" s="24">
        <f t="shared" si="7"/>
        <v>36</v>
      </c>
      <c r="P56" s="24">
        <f t="shared" si="7"/>
        <v>36</v>
      </c>
      <c r="Q56" s="24">
        <f t="shared" si="7"/>
        <v>45</v>
      </c>
    </row>
    <row r="57" spans="2:17" x14ac:dyDescent="0.25">
      <c r="C57" s="32"/>
      <c r="D57" s="32"/>
      <c r="E57" s="17"/>
      <c r="F57" s="12"/>
      <c r="H57" s="38" t="s">
        <v>16</v>
      </c>
      <c r="I57" s="38"/>
      <c r="J57" s="25">
        <f>J54/J56</f>
        <v>0.91666666666666663</v>
      </c>
      <c r="K57" s="26">
        <f t="shared" ref="K57:Q57" si="8">K54/K56</f>
        <v>0</v>
      </c>
      <c r="L57" s="26">
        <f t="shared" si="8"/>
        <v>0</v>
      </c>
      <c r="M57" s="26">
        <f t="shared" si="8"/>
        <v>0</v>
      </c>
      <c r="N57" s="26">
        <f t="shared" si="8"/>
        <v>0</v>
      </c>
      <c r="O57" s="26">
        <f t="shared" si="8"/>
        <v>0</v>
      </c>
      <c r="P57" s="26">
        <f t="shared" si="8"/>
        <v>0</v>
      </c>
      <c r="Q57" s="26">
        <f t="shared" si="8"/>
        <v>0</v>
      </c>
    </row>
    <row r="58" spans="2:17" x14ac:dyDescent="0.25">
      <c r="C58" s="32"/>
      <c r="D58" s="32"/>
      <c r="E58" s="17"/>
      <c r="F58" s="12"/>
      <c r="H58" s="38" t="s">
        <v>17</v>
      </c>
      <c r="I58" s="38"/>
      <c r="J58" s="25">
        <f>J55/J56</f>
        <v>8.3333333333333329E-2</v>
      </c>
      <c r="K58" s="25">
        <f t="shared" ref="K58:Q58" si="9">K55/K56</f>
        <v>1</v>
      </c>
      <c r="L58" s="26">
        <f t="shared" si="9"/>
        <v>1</v>
      </c>
      <c r="M58" s="26">
        <f t="shared" si="9"/>
        <v>1</v>
      </c>
      <c r="N58" s="26">
        <f t="shared" si="9"/>
        <v>1</v>
      </c>
      <c r="O58" s="26">
        <f t="shared" si="9"/>
        <v>1</v>
      </c>
      <c r="P58" s="26">
        <f t="shared" si="9"/>
        <v>1</v>
      </c>
      <c r="Q58" s="26">
        <f t="shared" si="9"/>
        <v>1</v>
      </c>
    </row>
    <row r="59" spans="2:17" x14ac:dyDescent="0.25">
      <c r="C59" s="32"/>
      <c r="D59" s="32"/>
      <c r="E59" s="21"/>
      <c r="F59" s="12"/>
    </row>
    <row r="60" spans="2:17" x14ac:dyDescent="0.25">
      <c r="C60" s="17"/>
      <c r="D60" s="17"/>
      <c r="E60" s="21"/>
      <c r="F60" s="12"/>
    </row>
    <row r="61" spans="2:17" x14ac:dyDescent="0.25">
      <c r="J61" s="39"/>
      <c r="K61" s="39"/>
      <c r="L61" s="39"/>
      <c r="M61" s="39"/>
      <c r="N61" s="39"/>
      <c r="O61" s="39"/>
      <c r="P61" s="39"/>
    </row>
    <row r="62" spans="2:17" x14ac:dyDescent="0.25">
      <c r="J62" s="31" t="s">
        <v>18</v>
      </c>
      <c r="K62" s="31"/>
      <c r="L62" s="31"/>
      <c r="M62" s="31"/>
      <c r="N62" s="31"/>
      <c r="O62" s="31"/>
      <c r="P62" s="31"/>
    </row>
  </sheetData>
  <mergeCells count="67">
    <mergeCell ref="C58:D58"/>
    <mergeCell ref="H58:I58"/>
    <mergeCell ref="C59:D59"/>
    <mergeCell ref="J61:P61"/>
    <mergeCell ref="J62:P62"/>
    <mergeCell ref="C55:D55"/>
    <mergeCell ref="H55:I55"/>
    <mergeCell ref="C56:E56"/>
    <mergeCell ref="H56:I56"/>
    <mergeCell ref="C57:D57"/>
    <mergeCell ref="H57:I57"/>
    <mergeCell ref="D50:I50"/>
    <mergeCell ref="D51:I51"/>
    <mergeCell ref="D52:I52"/>
    <mergeCell ref="D53:I53"/>
    <mergeCell ref="C54:D54"/>
    <mergeCell ref="H54:I54"/>
    <mergeCell ref="D49:I49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37:I37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25:I25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13:I13"/>
    <mergeCell ref="B2:P2"/>
    <mergeCell ref="C3:P3"/>
    <mergeCell ref="D4:G4"/>
    <mergeCell ref="J4:K4"/>
    <mergeCell ref="N4:O4"/>
    <mergeCell ref="D6:G6"/>
    <mergeCell ref="I6:J6"/>
    <mergeCell ref="K6:P6"/>
    <mergeCell ref="D8:I8"/>
    <mergeCell ref="D9:I9"/>
    <mergeCell ref="D10:I10"/>
    <mergeCell ref="D11:I11"/>
    <mergeCell ref="D12:I12"/>
  </mergeCells>
  <pageMargins left="0.23622047244094491" right="0.23622047244094491" top="0.74803149606299213" bottom="0.74803149606299213" header="0.31496062992125984" footer="0.31496062992125984"/>
  <pageSetup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62"/>
  <sheetViews>
    <sheetView topLeftCell="A9" zoomScale="84" zoomScaleNormal="84" workbookViewId="0">
      <selection activeCell="K27" sqref="K27"/>
    </sheetView>
  </sheetViews>
  <sheetFormatPr baseColWidth="10" defaultRowHeight="15" x14ac:dyDescent="0.25"/>
  <cols>
    <col min="1" max="1" width="1.28515625" customWidth="1"/>
    <col min="2" max="2" width="5" customWidth="1"/>
    <col min="3" max="3" width="10.85546875" customWidth="1"/>
    <col min="4" max="9" width="7.7109375" customWidth="1"/>
    <col min="10" max="10" width="7.140625" customWidth="1"/>
    <col min="11" max="12" width="5.7109375" customWidth="1"/>
    <col min="13" max="13" width="6.42578125" customWidth="1"/>
    <col min="14" max="16" width="5.7109375" customWidth="1"/>
    <col min="17" max="17" width="8.7109375" customWidth="1"/>
    <col min="18" max="19" width="5.7109375" customWidth="1"/>
  </cols>
  <sheetData>
    <row r="2" spans="2:18" ht="15.75" x14ac:dyDescent="0.25">
      <c r="B2" s="51" t="s">
        <v>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2"/>
      <c r="R2" s="2"/>
    </row>
    <row r="3" spans="2:18" x14ac:dyDescent="0.25">
      <c r="C3" s="35" t="s">
        <v>8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20"/>
      <c r="R3" s="20"/>
    </row>
    <row r="4" spans="2:18" x14ac:dyDescent="0.25">
      <c r="C4" t="s">
        <v>0</v>
      </c>
      <c r="D4" s="40" t="s">
        <v>138</v>
      </c>
      <c r="E4" s="40"/>
      <c r="F4" s="40"/>
      <c r="G4" s="40"/>
      <c r="I4" t="s">
        <v>1</v>
      </c>
      <c r="J4" s="41" t="s">
        <v>95</v>
      </c>
      <c r="K4" s="41"/>
      <c r="M4" t="s">
        <v>2</v>
      </c>
      <c r="N4" s="42">
        <v>45009</v>
      </c>
      <c r="O4" s="42"/>
    </row>
    <row r="5" spans="2:18" ht="6.75" customHeight="1" x14ac:dyDescent="0.25">
      <c r="D5" s="6"/>
      <c r="E5" s="6"/>
      <c r="F5" s="6"/>
      <c r="G5" s="6"/>
    </row>
    <row r="6" spans="2:18" x14ac:dyDescent="0.25">
      <c r="C6" t="s">
        <v>3</v>
      </c>
      <c r="D6" s="41" t="s">
        <v>149</v>
      </c>
      <c r="E6" s="41"/>
      <c r="F6" s="41"/>
      <c r="G6" s="41"/>
      <c r="I6" s="33" t="s">
        <v>22</v>
      </c>
      <c r="J6" s="33"/>
      <c r="K6" s="41" t="s">
        <v>31</v>
      </c>
      <c r="L6" s="41"/>
      <c r="M6" s="41"/>
      <c r="N6" s="41"/>
      <c r="O6" s="41"/>
      <c r="P6" s="41"/>
    </row>
    <row r="7" spans="2:18" ht="11.25" customHeight="1" x14ac:dyDescent="0.25"/>
    <row r="8" spans="2:18" x14ac:dyDescent="0.25">
      <c r="B8" s="3" t="s">
        <v>4</v>
      </c>
      <c r="C8" s="3" t="s">
        <v>6</v>
      </c>
      <c r="D8" s="43" t="s">
        <v>5</v>
      </c>
      <c r="E8" s="43"/>
      <c r="F8" s="43"/>
      <c r="G8" s="43"/>
      <c r="H8" s="43"/>
      <c r="I8" s="43"/>
      <c r="J8" s="19" t="s">
        <v>7</v>
      </c>
      <c r="K8" s="19" t="s">
        <v>10</v>
      </c>
      <c r="L8" s="19" t="s">
        <v>11</v>
      </c>
      <c r="M8" s="19" t="s">
        <v>12</v>
      </c>
      <c r="N8" s="19" t="s">
        <v>13</v>
      </c>
      <c r="O8" s="19" t="s">
        <v>14</v>
      </c>
      <c r="P8" s="19" t="s">
        <v>15</v>
      </c>
      <c r="Q8" s="13" t="s">
        <v>23</v>
      </c>
    </row>
    <row r="9" spans="2:18" ht="15" customHeight="1" x14ac:dyDescent="0.25">
      <c r="B9" s="69">
        <v>1</v>
      </c>
      <c r="C9" s="72" t="s">
        <v>97</v>
      </c>
      <c r="D9" s="73" t="s">
        <v>96</v>
      </c>
      <c r="E9" s="73"/>
      <c r="F9" s="73"/>
      <c r="G9" s="73"/>
      <c r="H9" s="73"/>
      <c r="I9" s="73"/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4">
        <f>SUM(J9:N9)/5</f>
        <v>0</v>
      </c>
    </row>
    <row r="10" spans="2:18" ht="15" customHeight="1" x14ac:dyDescent="0.25">
      <c r="B10" s="69">
        <f>B9+1</f>
        <v>2</v>
      </c>
      <c r="C10" s="72" t="s">
        <v>99</v>
      </c>
      <c r="D10" s="73" t="s">
        <v>98</v>
      </c>
      <c r="E10" s="73"/>
      <c r="F10" s="73"/>
      <c r="G10" s="73"/>
      <c r="H10" s="73"/>
      <c r="I10" s="73"/>
      <c r="J10" s="2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4">
        <f t="shared" ref="Q10:Q27" si="0">SUM(J10:N10)/5</f>
        <v>0</v>
      </c>
    </row>
    <row r="11" spans="2:18" ht="15" customHeight="1" x14ac:dyDescent="0.25">
      <c r="B11" s="69">
        <f t="shared" ref="B11:B53" si="1">B10+1</f>
        <v>3</v>
      </c>
      <c r="C11" s="72" t="s">
        <v>101</v>
      </c>
      <c r="D11" s="73" t="s">
        <v>100</v>
      </c>
      <c r="E11" s="73"/>
      <c r="F11" s="73"/>
      <c r="G11" s="73"/>
      <c r="H11" s="73"/>
      <c r="I11" s="73"/>
      <c r="J11" s="2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4">
        <f t="shared" si="0"/>
        <v>0</v>
      </c>
    </row>
    <row r="12" spans="2:18" ht="15" customHeight="1" x14ac:dyDescent="0.25">
      <c r="B12" s="69">
        <f t="shared" si="1"/>
        <v>4</v>
      </c>
      <c r="C12" s="72" t="s">
        <v>105</v>
      </c>
      <c r="D12" s="73" t="s">
        <v>104</v>
      </c>
      <c r="E12" s="73"/>
      <c r="F12" s="73"/>
      <c r="G12" s="73"/>
      <c r="H12" s="73"/>
      <c r="I12" s="73"/>
      <c r="J12" s="2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4">
        <f t="shared" si="0"/>
        <v>0</v>
      </c>
    </row>
    <row r="13" spans="2:18" ht="15" customHeight="1" x14ac:dyDescent="0.25">
      <c r="B13" s="69">
        <f t="shared" si="1"/>
        <v>5</v>
      </c>
      <c r="C13" s="72" t="s">
        <v>107</v>
      </c>
      <c r="D13" s="73" t="s">
        <v>106</v>
      </c>
      <c r="E13" s="73"/>
      <c r="F13" s="73"/>
      <c r="G13" s="73"/>
      <c r="H13" s="73"/>
      <c r="I13" s="73"/>
      <c r="J13" s="2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4">
        <f t="shared" si="0"/>
        <v>0</v>
      </c>
    </row>
    <row r="14" spans="2:18" ht="15" customHeight="1" x14ac:dyDescent="0.25">
      <c r="B14" s="69">
        <f t="shared" si="1"/>
        <v>6</v>
      </c>
      <c r="C14" s="72" t="s">
        <v>109</v>
      </c>
      <c r="D14" s="73" t="s">
        <v>108</v>
      </c>
      <c r="E14" s="73"/>
      <c r="F14" s="73"/>
      <c r="G14" s="73"/>
      <c r="H14" s="73"/>
      <c r="I14" s="73"/>
      <c r="J14" s="2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4">
        <f t="shared" si="0"/>
        <v>0</v>
      </c>
    </row>
    <row r="15" spans="2:18" ht="15" customHeight="1" x14ac:dyDescent="0.25">
      <c r="B15" s="69">
        <f t="shared" si="1"/>
        <v>7</v>
      </c>
      <c r="C15" s="72" t="s">
        <v>111</v>
      </c>
      <c r="D15" s="73" t="s">
        <v>110</v>
      </c>
      <c r="E15" s="73"/>
      <c r="F15" s="73"/>
      <c r="G15" s="73"/>
      <c r="H15" s="73"/>
      <c r="I15" s="73"/>
      <c r="J15" s="2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4">
        <f t="shared" si="0"/>
        <v>0</v>
      </c>
    </row>
    <row r="16" spans="2:18" ht="15" customHeight="1" x14ac:dyDescent="0.25">
      <c r="B16" s="69">
        <f t="shared" si="1"/>
        <v>8</v>
      </c>
      <c r="C16" s="72" t="s">
        <v>113</v>
      </c>
      <c r="D16" s="73" t="s">
        <v>112</v>
      </c>
      <c r="E16" s="73"/>
      <c r="F16" s="73"/>
      <c r="G16" s="73"/>
      <c r="H16" s="73"/>
      <c r="I16" s="73"/>
      <c r="J16" s="2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4">
        <f t="shared" si="0"/>
        <v>0</v>
      </c>
    </row>
    <row r="17" spans="2:17" ht="15" customHeight="1" x14ac:dyDescent="0.25">
      <c r="B17" s="69">
        <f t="shared" si="1"/>
        <v>9</v>
      </c>
      <c r="C17" s="72" t="s">
        <v>115</v>
      </c>
      <c r="D17" s="73" t="s">
        <v>114</v>
      </c>
      <c r="E17" s="73"/>
      <c r="F17" s="73"/>
      <c r="G17" s="73"/>
      <c r="H17" s="73"/>
      <c r="I17" s="73"/>
      <c r="J17" s="2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4">
        <f t="shared" si="0"/>
        <v>0</v>
      </c>
    </row>
    <row r="18" spans="2:17" ht="15" customHeight="1" x14ac:dyDescent="0.25">
      <c r="B18" s="69">
        <f t="shared" si="1"/>
        <v>10</v>
      </c>
      <c r="C18" s="72" t="s">
        <v>117</v>
      </c>
      <c r="D18" s="73" t="s">
        <v>116</v>
      </c>
      <c r="E18" s="73"/>
      <c r="F18" s="73"/>
      <c r="G18" s="73"/>
      <c r="H18" s="73"/>
      <c r="I18" s="73"/>
      <c r="J18" s="2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4">
        <f t="shared" si="0"/>
        <v>0</v>
      </c>
    </row>
    <row r="19" spans="2:17" ht="15" customHeight="1" x14ac:dyDescent="0.25">
      <c r="B19" s="69">
        <f t="shared" si="1"/>
        <v>11</v>
      </c>
      <c r="C19" s="72" t="s">
        <v>119</v>
      </c>
      <c r="D19" s="73" t="s">
        <v>118</v>
      </c>
      <c r="E19" s="73"/>
      <c r="F19" s="73"/>
      <c r="G19" s="73"/>
      <c r="H19" s="73"/>
      <c r="I19" s="73"/>
      <c r="J19" s="2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4">
        <f t="shared" si="0"/>
        <v>0</v>
      </c>
    </row>
    <row r="20" spans="2:17" ht="15" customHeight="1" x14ac:dyDescent="0.25">
      <c r="B20" s="69">
        <f t="shared" si="1"/>
        <v>12</v>
      </c>
      <c r="C20" s="72" t="s">
        <v>121</v>
      </c>
      <c r="D20" s="73" t="s">
        <v>120</v>
      </c>
      <c r="E20" s="73"/>
      <c r="F20" s="73"/>
      <c r="G20" s="73"/>
      <c r="H20" s="73"/>
      <c r="I20" s="73"/>
      <c r="J20" s="2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4">
        <f t="shared" si="0"/>
        <v>0</v>
      </c>
    </row>
    <row r="21" spans="2:17" ht="15" customHeight="1" x14ac:dyDescent="0.25">
      <c r="B21" s="69">
        <f t="shared" si="1"/>
        <v>13</v>
      </c>
      <c r="C21" s="72" t="s">
        <v>123</v>
      </c>
      <c r="D21" s="73" t="s">
        <v>122</v>
      </c>
      <c r="E21" s="73"/>
      <c r="F21" s="73"/>
      <c r="G21" s="73"/>
      <c r="H21" s="73"/>
      <c r="I21" s="73"/>
      <c r="J21" s="2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4">
        <f t="shared" si="0"/>
        <v>0</v>
      </c>
    </row>
    <row r="22" spans="2:17" ht="15" customHeight="1" x14ac:dyDescent="0.25">
      <c r="B22" s="69">
        <f t="shared" si="1"/>
        <v>14</v>
      </c>
      <c r="C22" s="72" t="s">
        <v>125</v>
      </c>
      <c r="D22" s="73" t="s">
        <v>124</v>
      </c>
      <c r="E22" s="73"/>
      <c r="F22" s="73"/>
      <c r="G22" s="73"/>
      <c r="H22" s="73"/>
      <c r="I22" s="73"/>
      <c r="J22" s="2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4">
        <f t="shared" si="0"/>
        <v>0</v>
      </c>
    </row>
    <row r="23" spans="2:17" ht="15" customHeight="1" x14ac:dyDescent="0.25">
      <c r="B23" s="69">
        <f t="shared" si="1"/>
        <v>15</v>
      </c>
      <c r="C23" s="72" t="s">
        <v>127</v>
      </c>
      <c r="D23" s="73" t="s">
        <v>126</v>
      </c>
      <c r="E23" s="73"/>
      <c r="F23" s="73"/>
      <c r="G23" s="73"/>
      <c r="H23" s="73"/>
      <c r="I23" s="73"/>
      <c r="J23" s="2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4">
        <f t="shared" si="0"/>
        <v>0</v>
      </c>
    </row>
    <row r="24" spans="2:17" ht="15" customHeight="1" x14ac:dyDescent="0.25">
      <c r="B24" s="69">
        <f t="shared" si="1"/>
        <v>16</v>
      </c>
      <c r="C24" s="72" t="s">
        <v>129</v>
      </c>
      <c r="D24" s="73" t="s">
        <v>128</v>
      </c>
      <c r="E24" s="73"/>
      <c r="F24" s="73"/>
      <c r="G24" s="73"/>
      <c r="H24" s="73"/>
      <c r="I24" s="73"/>
      <c r="J24" s="2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4">
        <f t="shared" si="0"/>
        <v>0</v>
      </c>
    </row>
    <row r="25" spans="2:17" ht="15" customHeight="1" x14ac:dyDescent="0.25">
      <c r="B25" s="69">
        <f t="shared" si="1"/>
        <v>17</v>
      </c>
      <c r="C25" s="72" t="s">
        <v>131</v>
      </c>
      <c r="D25" s="73" t="s">
        <v>130</v>
      </c>
      <c r="E25" s="73"/>
      <c r="F25" s="73"/>
      <c r="G25" s="73"/>
      <c r="H25" s="73"/>
      <c r="I25" s="73"/>
      <c r="J25" s="2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4">
        <f t="shared" si="0"/>
        <v>0</v>
      </c>
    </row>
    <row r="26" spans="2:17" ht="15" customHeight="1" x14ac:dyDescent="0.25">
      <c r="B26" s="69">
        <f t="shared" si="1"/>
        <v>18</v>
      </c>
      <c r="C26" s="72" t="s">
        <v>135</v>
      </c>
      <c r="D26" s="73" t="s">
        <v>134</v>
      </c>
      <c r="E26" s="73"/>
      <c r="F26" s="73"/>
      <c r="G26" s="73"/>
      <c r="H26" s="73"/>
      <c r="I26" s="73"/>
      <c r="J26" s="2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4">
        <f t="shared" si="0"/>
        <v>0</v>
      </c>
    </row>
    <row r="27" spans="2:17" ht="15" customHeight="1" x14ac:dyDescent="0.25">
      <c r="B27" s="69">
        <f t="shared" si="1"/>
        <v>19</v>
      </c>
      <c r="C27" s="72" t="s">
        <v>137</v>
      </c>
      <c r="D27" s="73" t="s">
        <v>136</v>
      </c>
      <c r="E27" s="73"/>
      <c r="F27" s="73"/>
      <c r="G27" s="73"/>
      <c r="H27" s="73"/>
      <c r="I27" s="73"/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14">
        <f t="shared" si="0"/>
        <v>0</v>
      </c>
    </row>
    <row r="28" spans="2:17" x14ac:dyDescent="0.25">
      <c r="B28" s="69">
        <f t="shared" si="1"/>
        <v>20</v>
      </c>
      <c r="C28" s="18"/>
      <c r="D28" s="52"/>
      <c r="E28" s="52"/>
      <c r="F28" s="52"/>
      <c r="G28" s="52"/>
      <c r="H28" s="52"/>
      <c r="I28" s="52"/>
      <c r="J28" s="19"/>
      <c r="K28" s="19"/>
      <c r="L28" s="19"/>
      <c r="M28" s="19"/>
      <c r="N28" s="19"/>
      <c r="O28" s="19"/>
      <c r="P28" s="19"/>
      <c r="Q28" s="14">
        <f t="shared" ref="Q10:Q48" si="2">SUM(J28:P28)/7</f>
        <v>0</v>
      </c>
    </row>
    <row r="29" spans="2:17" x14ac:dyDescent="0.25">
      <c r="B29" s="69">
        <f t="shared" si="1"/>
        <v>21</v>
      </c>
      <c r="C29" s="18"/>
      <c r="D29" s="52"/>
      <c r="E29" s="52"/>
      <c r="F29" s="52"/>
      <c r="G29" s="52"/>
      <c r="H29" s="52"/>
      <c r="I29" s="52"/>
      <c r="J29" s="19"/>
      <c r="K29" s="19"/>
      <c r="L29" s="19"/>
      <c r="M29" s="19"/>
      <c r="N29" s="19"/>
      <c r="O29" s="19"/>
      <c r="P29" s="19"/>
      <c r="Q29" s="14">
        <f t="shared" si="2"/>
        <v>0</v>
      </c>
    </row>
    <row r="30" spans="2:17" x14ac:dyDescent="0.25">
      <c r="B30" s="69">
        <f t="shared" si="1"/>
        <v>22</v>
      </c>
      <c r="C30" s="18"/>
      <c r="D30" s="52"/>
      <c r="E30" s="52"/>
      <c r="F30" s="52"/>
      <c r="G30" s="52"/>
      <c r="H30" s="52"/>
      <c r="I30" s="52"/>
      <c r="J30" s="19"/>
      <c r="K30" s="19"/>
      <c r="L30" s="19"/>
      <c r="M30" s="19"/>
      <c r="N30" s="19"/>
      <c r="O30" s="19"/>
      <c r="P30" s="19"/>
      <c r="Q30" s="14">
        <f t="shared" si="2"/>
        <v>0</v>
      </c>
    </row>
    <row r="31" spans="2:17" x14ac:dyDescent="0.25">
      <c r="B31" s="69">
        <f t="shared" si="1"/>
        <v>23</v>
      </c>
      <c r="C31" s="18"/>
      <c r="D31" s="52"/>
      <c r="E31" s="52"/>
      <c r="F31" s="52"/>
      <c r="G31" s="52"/>
      <c r="H31" s="52"/>
      <c r="I31" s="52"/>
      <c r="J31" s="19"/>
      <c r="K31" s="19"/>
      <c r="L31" s="19"/>
      <c r="M31" s="19"/>
      <c r="N31" s="19"/>
      <c r="O31" s="19"/>
      <c r="P31" s="19"/>
      <c r="Q31" s="14">
        <f t="shared" si="2"/>
        <v>0</v>
      </c>
    </row>
    <row r="32" spans="2:17" x14ac:dyDescent="0.25">
      <c r="B32" s="69">
        <f t="shared" si="1"/>
        <v>24</v>
      </c>
      <c r="C32" s="18"/>
      <c r="D32" s="52"/>
      <c r="E32" s="52"/>
      <c r="F32" s="52"/>
      <c r="G32" s="52"/>
      <c r="H32" s="52"/>
      <c r="I32" s="52"/>
      <c r="J32" s="19"/>
      <c r="K32" s="19"/>
      <c r="L32" s="19"/>
      <c r="M32" s="19"/>
      <c r="N32" s="19"/>
      <c r="O32" s="19"/>
      <c r="P32" s="19"/>
      <c r="Q32" s="14">
        <f t="shared" si="2"/>
        <v>0</v>
      </c>
    </row>
    <row r="33" spans="2:17" x14ac:dyDescent="0.25">
      <c r="B33" s="69">
        <f t="shared" si="1"/>
        <v>25</v>
      </c>
      <c r="C33" s="18"/>
      <c r="D33" s="52"/>
      <c r="E33" s="52"/>
      <c r="F33" s="52"/>
      <c r="G33" s="52"/>
      <c r="H33" s="52"/>
      <c r="I33" s="52"/>
      <c r="J33" s="19"/>
      <c r="K33" s="19"/>
      <c r="L33" s="19"/>
      <c r="M33" s="19"/>
      <c r="N33" s="19"/>
      <c r="O33" s="19"/>
      <c r="P33" s="19"/>
      <c r="Q33" s="14">
        <f t="shared" si="2"/>
        <v>0</v>
      </c>
    </row>
    <row r="34" spans="2:17" x14ac:dyDescent="0.25">
      <c r="B34" s="69">
        <f t="shared" si="1"/>
        <v>26</v>
      </c>
      <c r="C34" s="18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4">
        <f t="shared" si="2"/>
        <v>0</v>
      </c>
    </row>
    <row r="35" spans="2:17" x14ac:dyDescent="0.25">
      <c r="B35" s="69">
        <f t="shared" si="1"/>
        <v>27</v>
      </c>
      <c r="C35" s="18"/>
      <c r="D35" s="52"/>
      <c r="E35" s="52"/>
      <c r="F35" s="52"/>
      <c r="G35" s="52"/>
      <c r="H35" s="52"/>
      <c r="I35" s="52"/>
      <c r="J35" s="19"/>
      <c r="K35" s="19"/>
      <c r="L35" s="19"/>
      <c r="M35" s="19"/>
      <c r="N35" s="19"/>
      <c r="O35" s="19"/>
      <c r="P35" s="19"/>
      <c r="Q35" s="14">
        <f t="shared" si="2"/>
        <v>0</v>
      </c>
    </row>
    <row r="36" spans="2:17" x14ac:dyDescent="0.25">
      <c r="B36" s="69">
        <f t="shared" si="1"/>
        <v>28</v>
      </c>
      <c r="C36" s="18"/>
      <c r="D36" s="52"/>
      <c r="E36" s="52"/>
      <c r="F36" s="52"/>
      <c r="G36" s="52"/>
      <c r="H36" s="52"/>
      <c r="I36" s="52"/>
      <c r="J36" s="19"/>
      <c r="K36" s="19"/>
      <c r="L36" s="19"/>
      <c r="M36" s="19"/>
      <c r="N36" s="19"/>
      <c r="O36" s="19"/>
      <c r="P36" s="19"/>
      <c r="Q36" s="14">
        <f t="shared" si="2"/>
        <v>0</v>
      </c>
    </row>
    <row r="37" spans="2:17" x14ac:dyDescent="0.25">
      <c r="B37" s="69">
        <f t="shared" si="1"/>
        <v>29</v>
      </c>
      <c r="C37" s="18"/>
      <c r="D37" s="52"/>
      <c r="E37" s="52"/>
      <c r="F37" s="52"/>
      <c r="G37" s="52"/>
      <c r="H37" s="52"/>
      <c r="I37" s="52"/>
      <c r="J37" s="19"/>
      <c r="K37" s="19"/>
      <c r="L37" s="19"/>
      <c r="M37" s="19"/>
      <c r="N37" s="19"/>
      <c r="O37" s="19"/>
      <c r="P37" s="19"/>
      <c r="Q37" s="14">
        <f t="shared" si="2"/>
        <v>0</v>
      </c>
    </row>
    <row r="38" spans="2:17" x14ac:dyDescent="0.25">
      <c r="B38" s="69">
        <f t="shared" si="1"/>
        <v>30</v>
      </c>
      <c r="C38" s="18"/>
      <c r="D38" s="52"/>
      <c r="E38" s="52"/>
      <c r="F38" s="52"/>
      <c r="G38" s="52"/>
      <c r="H38" s="52"/>
      <c r="I38" s="52"/>
      <c r="J38" s="19"/>
      <c r="K38" s="19"/>
      <c r="L38" s="19"/>
      <c r="M38" s="19"/>
      <c r="N38" s="19"/>
      <c r="O38" s="19"/>
      <c r="P38" s="19"/>
      <c r="Q38" s="14">
        <f t="shared" si="2"/>
        <v>0</v>
      </c>
    </row>
    <row r="39" spans="2:17" x14ac:dyDescent="0.25">
      <c r="B39" s="69">
        <f t="shared" si="1"/>
        <v>31</v>
      </c>
      <c r="C39" s="18"/>
      <c r="D39" s="52"/>
      <c r="E39" s="52"/>
      <c r="F39" s="52"/>
      <c r="G39" s="52"/>
      <c r="H39" s="52"/>
      <c r="I39" s="52"/>
      <c r="J39" s="19"/>
      <c r="K39" s="19"/>
      <c r="L39" s="19"/>
      <c r="M39" s="19"/>
      <c r="N39" s="19"/>
      <c r="O39" s="19"/>
      <c r="P39" s="19"/>
      <c r="Q39" s="14">
        <f t="shared" si="2"/>
        <v>0</v>
      </c>
    </row>
    <row r="40" spans="2:17" x14ac:dyDescent="0.25">
      <c r="B40" s="69">
        <f t="shared" si="1"/>
        <v>32</v>
      </c>
      <c r="C40" s="18"/>
      <c r="D40" s="52"/>
      <c r="E40" s="52"/>
      <c r="F40" s="52"/>
      <c r="G40" s="52"/>
      <c r="H40" s="52"/>
      <c r="I40" s="52"/>
      <c r="J40" s="19"/>
      <c r="K40" s="19"/>
      <c r="L40" s="19"/>
      <c r="M40" s="19"/>
      <c r="N40" s="19"/>
      <c r="O40" s="19"/>
      <c r="P40" s="19"/>
      <c r="Q40" s="14">
        <f t="shared" si="2"/>
        <v>0</v>
      </c>
    </row>
    <row r="41" spans="2:17" x14ac:dyDescent="0.25">
      <c r="B41" s="69">
        <f t="shared" si="1"/>
        <v>33</v>
      </c>
      <c r="C41" s="18"/>
      <c r="D41" s="52"/>
      <c r="E41" s="52"/>
      <c r="F41" s="52"/>
      <c r="G41" s="52"/>
      <c r="H41" s="52"/>
      <c r="I41" s="52"/>
      <c r="J41" s="19"/>
      <c r="K41" s="19"/>
      <c r="L41" s="19"/>
      <c r="M41" s="19"/>
      <c r="N41" s="19"/>
      <c r="O41" s="19"/>
      <c r="P41" s="19"/>
      <c r="Q41" s="14">
        <f t="shared" si="2"/>
        <v>0</v>
      </c>
    </row>
    <row r="42" spans="2:17" x14ac:dyDescent="0.25">
      <c r="B42" s="69">
        <f t="shared" si="1"/>
        <v>34</v>
      </c>
      <c r="C42" s="18"/>
      <c r="D42" s="52"/>
      <c r="E42" s="52"/>
      <c r="F42" s="52"/>
      <c r="G42" s="52"/>
      <c r="H42" s="52"/>
      <c r="I42" s="52"/>
      <c r="J42" s="19"/>
      <c r="K42" s="19"/>
      <c r="L42" s="19"/>
      <c r="M42" s="19"/>
      <c r="N42" s="19"/>
      <c r="O42" s="19"/>
      <c r="P42" s="19"/>
      <c r="Q42" s="14">
        <f t="shared" si="2"/>
        <v>0</v>
      </c>
    </row>
    <row r="43" spans="2:17" x14ac:dyDescent="0.25">
      <c r="B43" s="69">
        <f t="shared" si="1"/>
        <v>35</v>
      </c>
      <c r="C43" s="18"/>
      <c r="D43" s="52"/>
      <c r="E43" s="52"/>
      <c r="F43" s="52"/>
      <c r="G43" s="52"/>
      <c r="H43" s="52"/>
      <c r="I43" s="52"/>
      <c r="J43" s="19"/>
      <c r="K43" s="19"/>
      <c r="L43" s="19"/>
      <c r="M43" s="19"/>
      <c r="N43" s="19"/>
      <c r="O43" s="19"/>
      <c r="P43" s="19"/>
      <c r="Q43" s="14">
        <f t="shared" si="2"/>
        <v>0</v>
      </c>
    </row>
    <row r="44" spans="2:17" x14ac:dyDescent="0.25">
      <c r="B44" s="69">
        <f t="shared" si="1"/>
        <v>36</v>
      </c>
      <c r="C44" s="18"/>
      <c r="D44" s="52"/>
      <c r="E44" s="52"/>
      <c r="F44" s="52"/>
      <c r="G44" s="52"/>
      <c r="H44" s="52"/>
      <c r="I44" s="52"/>
      <c r="J44" s="19"/>
      <c r="K44" s="19"/>
      <c r="L44" s="19"/>
      <c r="M44" s="19"/>
      <c r="N44" s="19"/>
      <c r="O44" s="19"/>
      <c r="P44" s="19"/>
      <c r="Q44" s="14">
        <f t="shared" si="2"/>
        <v>0</v>
      </c>
    </row>
    <row r="45" spans="2:17" x14ac:dyDescent="0.25">
      <c r="B45" s="69">
        <f t="shared" si="1"/>
        <v>37</v>
      </c>
      <c r="C45" s="9"/>
      <c r="D45" s="52"/>
      <c r="E45" s="52"/>
      <c r="F45" s="52"/>
      <c r="G45" s="52"/>
      <c r="H45" s="52"/>
      <c r="I45" s="52"/>
      <c r="J45" s="19"/>
      <c r="K45" s="19"/>
      <c r="L45" s="19"/>
      <c r="M45" s="19"/>
      <c r="N45" s="19"/>
      <c r="O45" s="19"/>
      <c r="P45" s="19"/>
      <c r="Q45" s="14">
        <f t="shared" si="2"/>
        <v>0</v>
      </c>
    </row>
    <row r="46" spans="2:17" x14ac:dyDescent="0.25">
      <c r="B46" s="69">
        <f t="shared" si="1"/>
        <v>38</v>
      </c>
      <c r="C46" s="9"/>
      <c r="D46" s="52"/>
      <c r="E46" s="52"/>
      <c r="F46" s="52"/>
      <c r="G46" s="52"/>
      <c r="H46" s="52"/>
      <c r="I46" s="52"/>
      <c r="J46" s="19"/>
      <c r="K46" s="19"/>
      <c r="L46" s="19"/>
      <c r="M46" s="19"/>
      <c r="N46" s="19"/>
      <c r="O46" s="19"/>
      <c r="P46" s="19"/>
      <c r="Q46" s="14">
        <f t="shared" si="2"/>
        <v>0</v>
      </c>
    </row>
    <row r="47" spans="2:17" x14ac:dyDescent="0.25">
      <c r="B47" s="69">
        <f t="shared" si="1"/>
        <v>39</v>
      </c>
      <c r="C47" s="9"/>
      <c r="D47" s="52"/>
      <c r="E47" s="52"/>
      <c r="F47" s="52"/>
      <c r="G47" s="52"/>
      <c r="H47" s="52"/>
      <c r="I47" s="52"/>
      <c r="J47" s="19"/>
      <c r="K47" s="19"/>
      <c r="L47" s="19"/>
      <c r="M47" s="19"/>
      <c r="N47" s="19"/>
      <c r="O47" s="19"/>
      <c r="P47" s="19"/>
      <c r="Q47" s="14">
        <f t="shared" si="2"/>
        <v>0</v>
      </c>
    </row>
    <row r="48" spans="2:17" x14ac:dyDescent="0.25">
      <c r="B48" s="69">
        <f t="shared" si="1"/>
        <v>40</v>
      </c>
      <c r="C48" s="9"/>
      <c r="D48" s="52"/>
      <c r="E48" s="52"/>
      <c r="F48" s="52"/>
      <c r="G48" s="52"/>
      <c r="H48" s="52"/>
      <c r="I48" s="52"/>
      <c r="J48" s="19"/>
      <c r="K48" s="19"/>
      <c r="L48" s="19"/>
      <c r="M48" s="19"/>
      <c r="N48" s="19"/>
      <c r="O48" s="19"/>
      <c r="P48" s="19"/>
      <c r="Q48" s="14">
        <f t="shared" si="2"/>
        <v>0</v>
      </c>
    </row>
    <row r="49" spans="2:17" x14ac:dyDescent="0.25">
      <c r="B49" s="69">
        <f t="shared" si="1"/>
        <v>41</v>
      </c>
      <c r="C49" s="9"/>
      <c r="D49" s="52"/>
      <c r="E49" s="52"/>
      <c r="F49" s="52"/>
      <c r="G49" s="52"/>
      <c r="H49" s="52"/>
      <c r="I49" s="52"/>
      <c r="J49" s="19"/>
      <c r="K49" s="19"/>
      <c r="L49" s="19"/>
      <c r="M49" s="19"/>
      <c r="N49" s="19"/>
      <c r="O49" s="19"/>
      <c r="P49" s="19"/>
      <c r="Q49" s="14">
        <f t="shared" ref="Q49:Q53" si="3">SUM(J49:P49)/7</f>
        <v>0</v>
      </c>
    </row>
    <row r="50" spans="2:17" x14ac:dyDescent="0.25">
      <c r="B50" s="69">
        <f t="shared" si="1"/>
        <v>42</v>
      </c>
      <c r="C50" s="9"/>
      <c r="D50" s="52"/>
      <c r="E50" s="52"/>
      <c r="F50" s="52"/>
      <c r="G50" s="52"/>
      <c r="H50" s="52"/>
      <c r="I50" s="52"/>
      <c r="J50" s="19"/>
      <c r="K50" s="19"/>
      <c r="L50" s="19"/>
      <c r="M50" s="19"/>
      <c r="N50" s="19"/>
      <c r="O50" s="19"/>
      <c r="P50" s="19"/>
      <c r="Q50" s="14">
        <f t="shared" si="3"/>
        <v>0</v>
      </c>
    </row>
    <row r="51" spans="2:17" x14ac:dyDescent="0.25">
      <c r="B51" s="69">
        <f t="shared" si="1"/>
        <v>43</v>
      </c>
      <c r="C51" s="9"/>
      <c r="D51" s="52"/>
      <c r="E51" s="52"/>
      <c r="F51" s="52"/>
      <c r="G51" s="52"/>
      <c r="H51" s="52"/>
      <c r="I51" s="52"/>
      <c r="J51" s="19"/>
      <c r="K51" s="19"/>
      <c r="L51" s="19"/>
      <c r="M51" s="19"/>
      <c r="N51" s="19"/>
      <c r="O51" s="19"/>
      <c r="P51" s="19"/>
      <c r="Q51" s="14">
        <f t="shared" si="3"/>
        <v>0</v>
      </c>
    </row>
    <row r="52" spans="2:17" x14ac:dyDescent="0.25">
      <c r="B52" s="69">
        <f t="shared" si="1"/>
        <v>44</v>
      </c>
      <c r="C52" s="9"/>
      <c r="D52" s="52"/>
      <c r="E52" s="52"/>
      <c r="F52" s="52"/>
      <c r="G52" s="52"/>
      <c r="H52" s="52"/>
      <c r="I52" s="52"/>
      <c r="J52" s="19"/>
      <c r="K52" s="19"/>
      <c r="L52" s="19"/>
      <c r="M52" s="19"/>
      <c r="N52" s="19"/>
      <c r="O52" s="19"/>
      <c r="P52" s="19"/>
      <c r="Q52" s="14">
        <f t="shared" si="3"/>
        <v>0</v>
      </c>
    </row>
    <row r="53" spans="2:17" x14ac:dyDescent="0.25">
      <c r="B53" s="69">
        <f t="shared" si="1"/>
        <v>45</v>
      </c>
      <c r="C53" s="22"/>
      <c r="D53" s="56"/>
      <c r="E53" s="57"/>
      <c r="F53" s="57"/>
      <c r="G53" s="57"/>
      <c r="H53" s="57"/>
      <c r="I53" s="58"/>
      <c r="J53" s="3"/>
      <c r="K53" s="3"/>
      <c r="L53" s="3"/>
      <c r="M53" s="3"/>
      <c r="N53" s="3"/>
      <c r="O53" s="3"/>
      <c r="P53" s="3"/>
      <c r="Q53" s="14">
        <f t="shared" si="3"/>
        <v>0</v>
      </c>
    </row>
    <row r="54" spans="2:17" x14ac:dyDescent="0.25">
      <c r="C54" s="32"/>
      <c r="D54" s="32"/>
      <c r="E54" s="17"/>
      <c r="H54" s="36" t="s">
        <v>19</v>
      </c>
      <c r="I54" s="36"/>
      <c r="J54" s="23">
        <f>COUNTIF(J9:J53,"&gt;=70")</f>
        <v>0</v>
      </c>
      <c r="K54" s="23">
        <f t="shared" ref="K54:P54" si="4">COUNTIF(K9:K53,"&gt;=70")</f>
        <v>0</v>
      </c>
      <c r="L54" s="23">
        <f t="shared" si="4"/>
        <v>0</v>
      </c>
      <c r="M54" s="23">
        <f t="shared" si="4"/>
        <v>0</v>
      </c>
      <c r="N54" s="23">
        <f t="shared" si="4"/>
        <v>0</v>
      </c>
      <c r="O54" s="23">
        <f t="shared" si="4"/>
        <v>0</v>
      </c>
      <c r="P54" s="23">
        <f t="shared" si="4"/>
        <v>0</v>
      </c>
      <c r="Q54" s="27">
        <f t="shared" ref="Q54" si="5">COUNTIF(Q9:Q48,"&gt;=70")</f>
        <v>0</v>
      </c>
    </row>
    <row r="55" spans="2:17" x14ac:dyDescent="0.25">
      <c r="C55" s="32"/>
      <c r="D55" s="32"/>
      <c r="E55" s="21"/>
      <c r="H55" s="37" t="s">
        <v>20</v>
      </c>
      <c r="I55" s="37"/>
      <c r="J55" s="24">
        <f>COUNTIF(J9:J53,"&lt;70")</f>
        <v>19</v>
      </c>
      <c r="K55" s="24">
        <f t="shared" ref="K55:Q55" si="6">COUNTIF(K9:K53,"&lt;70")</f>
        <v>19</v>
      </c>
      <c r="L55" s="24">
        <f t="shared" si="6"/>
        <v>19</v>
      </c>
      <c r="M55" s="24">
        <f t="shared" si="6"/>
        <v>19</v>
      </c>
      <c r="N55" s="24">
        <f t="shared" si="6"/>
        <v>19</v>
      </c>
      <c r="O55" s="24">
        <f t="shared" si="6"/>
        <v>19</v>
      </c>
      <c r="P55" s="24">
        <f t="shared" si="6"/>
        <v>19</v>
      </c>
      <c r="Q55" s="24">
        <f t="shared" si="6"/>
        <v>45</v>
      </c>
    </row>
    <row r="56" spans="2:17" x14ac:dyDescent="0.25">
      <c r="C56" s="32"/>
      <c r="D56" s="32"/>
      <c r="E56" s="32"/>
      <c r="H56" s="37" t="s">
        <v>21</v>
      </c>
      <c r="I56" s="37"/>
      <c r="J56" s="24">
        <f>COUNT(J9:J53)</f>
        <v>19</v>
      </c>
      <c r="K56" s="24">
        <f t="shared" ref="K56:Q56" si="7">COUNT(K9:K53)</f>
        <v>19</v>
      </c>
      <c r="L56" s="24">
        <f t="shared" si="7"/>
        <v>19</v>
      </c>
      <c r="M56" s="24">
        <f t="shared" si="7"/>
        <v>19</v>
      </c>
      <c r="N56" s="24">
        <f t="shared" si="7"/>
        <v>19</v>
      </c>
      <c r="O56" s="24">
        <f t="shared" si="7"/>
        <v>19</v>
      </c>
      <c r="P56" s="24">
        <f t="shared" si="7"/>
        <v>19</v>
      </c>
      <c r="Q56" s="24">
        <f t="shared" si="7"/>
        <v>45</v>
      </c>
    </row>
    <row r="57" spans="2:17" x14ac:dyDescent="0.25">
      <c r="C57" s="32"/>
      <c r="D57" s="32"/>
      <c r="E57" s="17"/>
      <c r="F57" s="12"/>
      <c r="H57" s="38" t="s">
        <v>16</v>
      </c>
      <c r="I57" s="38"/>
      <c r="J57" s="25">
        <f>J54/J56</f>
        <v>0</v>
      </c>
      <c r="K57" s="26">
        <f t="shared" ref="K57:Q57" si="8">K54/K56</f>
        <v>0</v>
      </c>
      <c r="L57" s="26">
        <f t="shared" si="8"/>
        <v>0</v>
      </c>
      <c r="M57" s="26">
        <f t="shared" si="8"/>
        <v>0</v>
      </c>
      <c r="N57" s="26">
        <f t="shared" si="8"/>
        <v>0</v>
      </c>
      <c r="O57" s="26">
        <f t="shared" si="8"/>
        <v>0</v>
      </c>
      <c r="P57" s="26">
        <f t="shared" si="8"/>
        <v>0</v>
      </c>
      <c r="Q57" s="26">
        <f t="shared" si="8"/>
        <v>0</v>
      </c>
    </row>
    <row r="58" spans="2:17" x14ac:dyDescent="0.25">
      <c r="C58" s="32"/>
      <c r="D58" s="32"/>
      <c r="E58" s="17"/>
      <c r="F58" s="12"/>
      <c r="H58" s="38" t="s">
        <v>17</v>
      </c>
      <c r="I58" s="38"/>
      <c r="J58" s="25">
        <f>J55/J56</f>
        <v>1</v>
      </c>
      <c r="K58" s="25">
        <f t="shared" ref="K58:Q58" si="9">K55/K56</f>
        <v>1</v>
      </c>
      <c r="L58" s="26">
        <f t="shared" si="9"/>
        <v>1</v>
      </c>
      <c r="M58" s="26">
        <f t="shared" si="9"/>
        <v>1</v>
      </c>
      <c r="N58" s="26">
        <f t="shared" si="9"/>
        <v>1</v>
      </c>
      <c r="O58" s="26">
        <f t="shared" si="9"/>
        <v>1</v>
      </c>
      <c r="P58" s="26">
        <f t="shared" si="9"/>
        <v>1</v>
      </c>
      <c r="Q58" s="26">
        <f t="shared" si="9"/>
        <v>1</v>
      </c>
    </row>
    <row r="59" spans="2:17" x14ac:dyDescent="0.25">
      <c r="C59" s="32"/>
      <c r="D59" s="32"/>
      <c r="E59" s="21"/>
      <c r="F59" s="12"/>
    </row>
    <row r="60" spans="2:17" x14ac:dyDescent="0.25">
      <c r="C60" s="17"/>
      <c r="D60" s="17"/>
      <c r="E60" s="21"/>
      <c r="F60" s="12"/>
    </row>
    <row r="61" spans="2:17" x14ac:dyDescent="0.25">
      <c r="J61" s="39"/>
      <c r="K61" s="39"/>
      <c r="L61" s="39"/>
      <c r="M61" s="39"/>
      <c r="N61" s="39"/>
      <c r="O61" s="39"/>
      <c r="P61" s="39"/>
    </row>
    <row r="62" spans="2:17" x14ac:dyDescent="0.25">
      <c r="J62" s="31" t="s">
        <v>18</v>
      </c>
      <c r="K62" s="31"/>
      <c r="L62" s="31"/>
      <c r="M62" s="31"/>
      <c r="N62" s="31"/>
      <c r="O62" s="31"/>
      <c r="P62" s="31"/>
    </row>
  </sheetData>
  <mergeCells count="67">
    <mergeCell ref="C58:D58"/>
    <mergeCell ref="H58:I58"/>
    <mergeCell ref="C59:D59"/>
    <mergeCell ref="J61:P61"/>
    <mergeCell ref="J62:P62"/>
    <mergeCell ref="C55:D55"/>
    <mergeCell ref="H55:I55"/>
    <mergeCell ref="C56:E56"/>
    <mergeCell ref="H56:I56"/>
    <mergeCell ref="C57:D57"/>
    <mergeCell ref="H57:I57"/>
    <mergeCell ref="D50:I50"/>
    <mergeCell ref="D51:I51"/>
    <mergeCell ref="D52:I52"/>
    <mergeCell ref="D53:I53"/>
    <mergeCell ref="C54:D54"/>
    <mergeCell ref="H54:I54"/>
    <mergeCell ref="D49:I49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37:I37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25:I25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13:I13"/>
    <mergeCell ref="B2:P2"/>
    <mergeCell ref="C3:P3"/>
    <mergeCell ref="D4:G4"/>
    <mergeCell ref="J4:K4"/>
    <mergeCell ref="N4:O4"/>
    <mergeCell ref="D6:G6"/>
    <mergeCell ref="I6:J6"/>
    <mergeCell ref="K6:P6"/>
    <mergeCell ref="D8:I8"/>
    <mergeCell ref="D9:I9"/>
    <mergeCell ref="D10:I10"/>
    <mergeCell ref="D11:I11"/>
    <mergeCell ref="D12:I12"/>
  </mergeCells>
  <pageMargins left="0.23622047244094491" right="0.23622047244094491" top="0.74803149606299213" bottom="0.74803149606299213" header="0.31496062992125984" footer="0.31496062992125984"/>
  <pageSetup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62"/>
  <sheetViews>
    <sheetView zoomScale="84" zoomScaleNormal="84" workbookViewId="0">
      <selection activeCell="R52" sqref="R52"/>
    </sheetView>
  </sheetViews>
  <sheetFormatPr baseColWidth="10" defaultRowHeight="15" x14ac:dyDescent="0.25"/>
  <cols>
    <col min="1" max="1" width="1.28515625" customWidth="1"/>
    <col min="2" max="2" width="5" customWidth="1"/>
    <col min="3" max="3" width="10.85546875" customWidth="1"/>
    <col min="4" max="9" width="7.7109375" customWidth="1"/>
    <col min="10" max="10" width="7.140625" customWidth="1"/>
    <col min="11" max="12" width="5.7109375" customWidth="1"/>
    <col min="13" max="13" width="6.42578125" customWidth="1"/>
    <col min="14" max="16" width="5.7109375" customWidth="1"/>
    <col min="17" max="17" width="8.7109375" customWidth="1"/>
    <col min="18" max="19" width="5.7109375" customWidth="1"/>
  </cols>
  <sheetData>
    <row r="2" spans="2:18" ht="15.75" x14ac:dyDescent="0.25">
      <c r="B2" s="51" t="s">
        <v>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2"/>
      <c r="R2" s="2"/>
    </row>
    <row r="3" spans="2:18" x14ac:dyDescent="0.25">
      <c r="C3" s="35" t="s">
        <v>8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20"/>
      <c r="R3" s="20"/>
    </row>
    <row r="4" spans="2:18" x14ac:dyDescent="0.25">
      <c r="C4" t="s">
        <v>0</v>
      </c>
      <c r="D4" s="40" t="s">
        <v>150</v>
      </c>
      <c r="E4" s="40"/>
      <c r="F4" s="40"/>
      <c r="G4" s="40"/>
      <c r="I4" t="s">
        <v>1</v>
      </c>
      <c r="J4" s="41" t="s">
        <v>151</v>
      </c>
      <c r="K4" s="41"/>
      <c r="M4" t="s">
        <v>2</v>
      </c>
      <c r="N4" s="42">
        <v>45009</v>
      </c>
      <c r="O4" s="42"/>
    </row>
    <row r="5" spans="2:18" ht="6.75" customHeight="1" x14ac:dyDescent="0.25">
      <c r="D5" s="6"/>
      <c r="E5" s="6"/>
      <c r="F5" s="6"/>
      <c r="G5" s="6"/>
    </row>
    <row r="6" spans="2:18" x14ac:dyDescent="0.25">
      <c r="C6" t="s">
        <v>3</v>
      </c>
      <c r="D6" s="41" t="s">
        <v>28</v>
      </c>
      <c r="E6" s="41"/>
      <c r="F6" s="41"/>
      <c r="G6" s="41"/>
      <c r="I6" s="33" t="s">
        <v>22</v>
      </c>
      <c r="J6" s="33"/>
      <c r="K6" s="41" t="s">
        <v>152</v>
      </c>
      <c r="L6" s="41"/>
      <c r="M6" s="41"/>
      <c r="N6" s="41"/>
      <c r="O6" s="41"/>
      <c r="P6" s="41"/>
    </row>
    <row r="7" spans="2:18" ht="11.25" customHeight="1" x14ac:dyDescent="0.25"/>
    <row r="8" spans="2:18" x14ac:dyDescent="0.25">
      <c r="B8" s="3" t="s">
        <v>4</v>
      </c>
      <c r="C8" s="3" t="s">
        <v>6</v>
      </c>
      <c r="D8" s="43" t="s">
        <v>5</v>
      </c>
      <c r="E8" s="43"/>
      <c r="F8" s="43"/>
      <c r="G8" s="43"/>
      <c r="H8" s="43"/>
      <c r="I8" s="43"/>
      <c r="J8" s="19" t="s">
        <v>7</v>
      </c>
      <c r="K8" s="19" t="s">
        <v>10</v>
      </c>
      <c r="L8" s="19" t="s">
        <v>11</v>
      </c>
      <c r="M8" s="19" t="s">
        <v>12</v>
      </c>
      <c r="N8" s="19" t="s">
        <v>13</v>
      </c>
      <c r="O8" s="19" t="s">
        <v>14</v>
      </c>
      <c r="P8" s="19" t="s">
        <v>15</v>
      </c>
      <c r="Q8" s="13" t="s">
        <v>23</v>
      </c>
    </row>
    <row r="9" spans="2:18" ht="15" customHeight="1" x14ac:dyDescent="0.25">
      <c r="B9" s="69">
        <v>1</v>
      </c>
      <c r="C9" s="68" t="s">
        <v>153</v>
      </c>
      <c r="D9" s="59" t="s">
        <v>154</v>
      </c>
      <c r="E9" s="60"/>
      <c r="F9" s="60"/>
      <c r="G9" s="60"/>
      <c r="H9" s="60"/>
      <c r="I9" s="61"/>
      <c r="J9" s="1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14">
        <f>SUM(J9:M9)/4</f>
        <v>0</v>
      </c>
    </row>
    <row r="10" spans="2:18" ht="15" customHeight="1" x14ac:dyDescent="0.25">
      <c r="B10" s="69">
        <f>B9+1</f>
        <v>2</v>
      </c>
      <c r="C10" s="68" t="s">
        <v>155</v>
      </c>
      <c r="D10" s="59" t="s">
        <v>156</v>
      </c>
      <c r="E10" s="60"/>
      <c r="F10" s="60"/>
      <c r="G10" s="60"/>
      <c r="H10" s="60"/>
      <c r="I10" s="61"/>
      <c r="J10" s="29">
        <v>0</v>
      </c>
      <c r="K10" s="29">
        <v>0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14">
        <f t="shared" ref="Q10:Q53" si="0">SUM(J10:M10)/4</f>
        <v>0</v>
      </c>
    </row>
    <row r="11" spans="2:18" ht="15" customHeight="1" x14ac:dyDescent="0.25">
      <c r="B11" s="69">
        <f t="shared" ref="B11:B53" si="1">B10+1</f>
        <v>3</v>
      </c>
      <c r="C11" s="68" t="s">
        <v>157</v>
      </c>
      <c r="D11" s="59" t="s">
        <v>158</v>
      </c>
      <c r="E11" s="60"/>
      <c r="F11" s="60"/>
      <c r="G11" s="60"/>
      <c r="H11" s="60"/>
      <c r="I11" s="61"/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14">
        <f t="shared" si="0"/>
        <v>0</v>
      </c>
    </row>
    <row r="12" spans="2:18" ht="15" customHeight="1" x14ac:dyDescent="0.25">
      <c r="B12" s="69">
        <f t="shared" si="1"/>
        <v>4</v>
      </c>
      <c r="C12" s="68" t="s">
        <v>159</v>
      </c>
      <c r="D12" s="59" t="s">
        <v>160</v>
      </c>
      <c r="E12" s="60"/>
      <c r="F12" s="60"/>
      <c r="G12" s="60"/>
      <c r="H12" s="60"/>
      <c r="I12" s="61"/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14">
        <f t="shared" si="0"/>
        <v>0</v>
      </c>
    </row>
    <row r="13" spans="2:18" ht="15" customHeight="1" x14ac:dyDescent="0.25">
      <c r="B13" s="69">
        <f t="shared" si="1"/>
        <v>5</v>
      </c>
      <c r="C13" s="68" t="s">
        <v>161</v>
      </c>
      <c r="D13" s="59" t="s">
        <v>162</v>
      </c>
      <c r="E13" s="60"/>
      <c r="F13" s="60"/>
      <c r="G13" s="60"/>
      <c r="H13" s="60"/>
      <c r="I13" s="61"/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14">
        <f t="shared" si="0"/>
        <v>0</v>
      </c>
    </row>
    <row r="14" spans="2:18" ht="15" customHeight="1" x14ac:dyDescent="0.25">
      <c r="B14" s="69">
        <f t="shared" si="1"/>
        <v>6</v>
      </c>
      <c r="C14" s="68" t="s">
        <v>163</v>
      </c>
      <c r="D14" s="59" t="s">
        <v>164</v>
      </c>
      <c r="E14" s="60"/>
      <c r="F14" s="60"/>
      <c r="G14" s="60"/>
      <c r="H14" s="60"/>
      <c r="I14" s="61"/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14">
        <f t="shared" si="0"/>
        <v>0</v>
      </c>
    </row>
    <row r="15" spans="2:18" ht="15" customHeight="1" x14ac:dyDescent="0.25">
      <c r="B15" s="69">
        <f t="shared" si="1"/>
        <v>7</v>
      </c>
      <c r="C15" s="68" t="s">
        <v>165</v>
      </c>
      <c r="D15" s="59" t="s">
        <v>166</v>
      </c>
      <c r="E15" s="60"/>
      <c r="F15" s="60"/>
      <c r="G15" s="60"/>
      <c r="H15" s="60"/>
      <c r="I15" s="61"/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14">
        <f t="shared" si="0"/>
        <v>0</v>
      </c>
    </row>
    <row r="16" spans="2:18" ht="15" customHeight="1" x14ac:dyDescent="0.25">
      <c r="B16" s="69">
        <f t="shared" si="1"/>
        <v>8</v>
      </c>
      <c r="C16" s="68" t="s">
        <v>167</v>
      </c>
      <c r="D16" s="59" t="s">
        <v>168</v>
      </c>
      <c r="E16" s="60"/>
      <c r="F16" s="60"/>
      <c r="G16" s="60"/>
      <c r="H16" s="60"/>
      <c r="I16" s="61"/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14">
        <f t="shared" si="0"/>
        <v>0</v>
      </c>
    </row>
    <row r="17" spans="2:17" ht="15" customHeight="1" x14ac:dyDescent="0.25">
      <c r="B17" s="69">
        <f t="shared" si="1"/>
        <v>9</v>
      </c>
      <c r="C17" s="68" t="s">
        <v>169</v>
      </c>
      <c r="D17" s="59" t="s">
        <v>170</v>
      </c>
      <c r="E17" s="60"/>
      <c r="F17" s="60"/>
      <c r="G17" s="60"/>
      <c r="H17" s="60"/>
      <c r="I17" s="61"/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14">
        <f t="shared" si="0"/>
        <v>0</v>
      </c>
    </row>
    <row r="18" spans="2:17" ht="15" customHeight="1" x14ac:dyDescent="0.25">
      <c r="B18" s="69">
        <f t="shared" si="1"/>
        <v>10</v>
      </c>
      <c r="C18" s="68" t="s">
        <v>171</v>
      </c>
      <c r="D18" s="59" t="s">
        <v>172</v>
      </c>
      <c r="E18" s="60"/>
      <c r="F18" s="60"/>
      <c r="G18" s="60"/>
      <c r="H18" s="60"/>
      <c r="I18" s="61"/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14">
        <f t="shared" si="0"/>
        <v>0</v>
      </c>
    </row>
    <row r="19" spans="2:17" ht="15" customHeight="1" x14ac:dyDescent="0.25">
      <c r="B19" s="69">
        <f t="shared" si="1"/>
        <v>11</v>
      </c>
      <c r="C19" s="68" t="s">
        <v>173</v>
      </c>
      <c r="D19" s="59" t="s">
        <v>174</v>
      </c>
      <c r="E19" s="60"/>
      <c r="F19" s="60"/>
      <c r="G19" s="60"/>
      <c r="H19" s="60"/>
      <c r="I19" s="61"/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14">
        <f t="shared" si="0"/>
        <v>0</v>
      </c>
    </row>
    <row r="20" spans="2:17" ht="15" customHeight="1" x14ac:dyDescent="0.25">
      <c r="B20" s="69">
        <f t="shared" si="1"/>
        <v>12</v>
      </c>
      <c r="C20" s="68" t="s">
        <v>175</v>
      </c>
      <c r="D20" s="59" t="s">
        <v>176</v>
      </c>
      <c r="E20" s="60"/>
      <c r="F20" s="60"/>
      <c r="G20" s="60"/>
      <c r="H20" s="60"/>
      <c r="I20" s="61"/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14">
        <f t="shared" si="0"/>
        <v>0</v>
      </c>
    </row>
    <row r="21" spans="2:17" ht="15" customHeight="1" x14ac:dyDescent="0.25">
      <c r="B21" s="69">
        <f t="shared" si="1"/>
        <v>13</v>
      </c>
      <c r="C21" s="68" t="s">
        <v>177</v>
      </c>
      <c r="D21" s="59" t="s">
        <v>178</v>
      </c>
      <c r="E21" s="60"/>
      <c r="F21" s="60"/>
      <c r="G21" s="60"/>
      <c r="H21" s="60"/>
      <c r="I21" s="61"/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14">
        <f t="shared" si="0"/>
        <v>0</v>
      </c>
    </row>
    <row r="22" spans="2:17" ht="15" customHeight="1" x14ac:dyDescent="0.25">
      <c r="B22" s="69">
        <f t="shared" si="1"/>
        <v>14</v>
      </c>
      <c r="C22" s="68" t="s">
        <v>179</v>
      </c>
      <c r="D22" s="59" t="s">
        <v>180</v>
      </c>
      <c r="E22" s="60"/>
      <c r="F22" s="60"/>
      <c r="G22" s="60"/>
      <c r="H22" s="60"/>
      <c r="I22" s="61"/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14">
        <f t="shared" si="0"/>
        <v>0</v>
      </c>
    </row>
    <row r="23" spans="2:17" ht="15" customHeight="1" x14ac:dyDescent="0.25">
      <c r="B23" s="69">
        <f t="shared" si="1"/>
        <v>15</v>
      </c>
      <c r="C23" s="68" t="s">
        <v>181</v>
      </c>
      <c r="D23" s="59" t="s">
        <v>182</v>
      </c>
      <c r="E23" s="60"/>
      <c r="F23" s="60"/>
      <c r="G23" s="60"/>
      <c r="H23" s="60"/>
      <c r="I23" s="61"/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14">
        <f t="shared" si="0"/>
        <v>0</v>
      </c>
    </row>
    <row r="24" spans="2:17" ht="15" customHeight="1" x14ac:dyDescent="0.25">
      <c r="B24" s="69">
        <f t="shared" si="1"/>
        <v>16</v>
      </c>
      <c r="C24" s="68" t="s">
        <v>183</v>
      </c>
      <c r="D24" s="59" t="s">
        <v>184</v>
      </c>
      <c r="E24" s="60"/>
      <c r="F24" s="60"/>
      <c r="G24" s="60"/>
      <c r="H24" s="60"/>
      <c r="I24" s="61"/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14">
        <f t="shared" si="0"/>
        <v>0</v>
      </c>
    </row>
    <row r="25" spans="2:17" ht="15" customHeight="1" x14ac:dyDescent="0.25">
      <c r="B25" s="69">
        <f t="shared" si="1"/>
        <v>17</v>
      </c>
      <c r="C25" s="68" t="s">
        <v>185</v>
      </c>
      <c r="D25" s="59" t="s">
        <v>186</v>
      </c>
      <c r="E25" s="60"/>
      <c r="F25" s="60"/>
      <c r="G25" s="60"/>
      <c r="H25" s="60"/>
      <c r="I25" s="61"/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14">
        <f t="shared" si="0"/>
        <v>0</v>
      </c>
    </row>
    <row r="26" spans="2:17" ht="15" customHeight="1" x14ac:dyDescent="0.25">
      <c r="B26" s="69">
        <f t="shared" si="1"/>
        <v>18</v>
      </c>
      <c r="C26" s="68" t="s">
        <v>187</v>
      </c>
      <c r="D26" s="59" t="s">
        <v>188</v>
      </c>
      <c r="E26" s="60"/>
      <c r="F26" s="60"/>
      <c r="G26" s="60"/>
      <c r="H26" s="60"/>
      <c r="I26" s="61"/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14">
        <f t="shared" si="0"/>
        <v>0</v>
      </c>
    </row>
    <row r="27" spans="2:17" ht="15" customHeight="1" x14ac:dyDescent="0.25">
      <c r="B27" s="69">
        <f t="shared" si="1"/>
        <v>19</v>
      </c>
      <c r="C27" s="68" t="s">
        <v>189</v>
      </c>
      <c r="D27" s="59" t="s">
        <v>190</v>
      </c>
      <c r="E27" s="60"/>
      <c r="F27" s="60"/>
      <c r="G27" s="60"/>
      <c r="H27" s="60"/>
      <c r="I27" s="61"/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14">
        <f t="shared" si="0"/>
        <v>0</v>
      </c>
    </row>
    <row r="28" spans="2:17" ht="15" customHeight="1" x14ac:dyDescent="0.25">
      <c r="B28" s="69">
        <f t="shared" si="1"/>
        <v>20</v>
      </c>
      <c r="C28" s="68" t="s">
        <v>191</v>
      </c>
      <c r="D28" s="59" t="s">
        <v>192</v>
      </c>
      <c r="E28" s="60"/>
      <c r="F28" s="60"/>
      <c r="G28" s="60"/>
      <c r="H28" s="60"/>
      <c r="I28" s="61"/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14">
        <f t="shared" si="0"/>
        <v>0</v>
      </c>
    </row>
    <row r="29" spans="2:17" ht="15" customHeight="1" x14ac:dyDescent="0.25">
      <c r="B29" s="69">
        <f t="shared" si="1"/>
        <v>21</v>
      </c>
      <c r="C29" s="68" t="s">
        <v>193</v>
      </c>
      <c r="D29" s="59" t="s">
        <v>194</v>
      </c>
      <c r="E29" s="60"/>
      <c r="F29" s="60"/>
      <c r="G29" s="60"/>
      <c r="H29" s="60"/>
      <c r="I29" s="61"/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14">
        <f t="shared" si="0"/>
        <v>0</v>
      </c>
    </row>
    <row r="30" spans="2:17" ht="15" customHeight="1" x14ac:dyDescent="0.25">
      <c r="B30" s="69">
        <f t="shared" si="1"/>
        <v>22</v>
      </c>
      <c r="C30" s="68" t="s">
        <v>195</v>
      </c>
      <c r="D30" s="59" t="s">
        <v>196</v>
      </c>
      <c r="E30" s="60"/>
      <c r="F30" s="60"/>
      <c r="G30" s="60"/>
      <c r="H30" s="60"/>
      <c r="I30" s="61"/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14">
        <f t="shared" si="0"/>
        <v>0</v>
      </c>
    </row>
    <row r="31" spans="2:17" ht="15" customHeight="1" x14ac:dyDescent="0.25">
      <c r="B31" s="69">
        <f t="shared" si="1"/>
        <v>23</v>
      </c>
      <c r="C31" s="68" t="s">
        <v>197</v>
      </c>
      <c r="D31" s="59" t="s">
        <v>198</v>
      </c>
      <c r="E31" s="60"/>
      <c r="F31" s="60"/>
      <c r="G31" s="60"/>
      <c r="H31" s="60"/>
      <c r="I31" s="61"/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14">
        <f t="shared" si="0"/>
        <v>0</v>
      </c>
    </row>
    <row r="32" spans="2:17" ht="15" customHeight="1" x14ac:dyDescent="0.25">
      <c r="B32" s="69">
        <f t="shared" si="1"/>
        <v>24</v>
      </c>
      <c r="C32" s="70" t="s">
        <v>199</v>
      </c>
      <c r="D32" s="71" t="s">
        <v>200</v>
      </c>
      <c r="E32" s="71"/>
      <c r="F32" s="71"/>
      <c r="G32" s="71"/>
      <c r="H32" s="71"/>
      <c r="I32" s="71"/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14">
        <f t="shared" si="0"/>
        <v>0</v>
      </c>
    </row>
    <row r="33" spans="2:17" ht="15" customHeight="1" x14ac:dyDescent="0.25">
      <c r="B33" s="69">
        <f t="shared" si="1"/>
        <v>25</v>
      </c>
      <c r="C33" s="70" t="s">
        <v>201</v>
      </c>
      <c r="D33" s="71" t="s">
        <v>202</v>
      </c>
      <c r="E33" s="71"/>
      <c r="F33" s="71"/>
      <c r="G33" s="71"/>
      <c r="H33" s="71"/>
      <c r="I33" s="71"/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14">
        <f t="shared" si="0"/>
        <v>0</v>
      </c>
    </row>
    <row r="34" spans="2:17" ht="15" customHeight="1" x14ac:dyDescent="0.25">
      <c r="B34" s="69">
        <f t="shared" si="1"/>
        <v>26</v>
      </c>
      <c r="C34" s="70" t="s">
        <v>203</v>
      </c>
      <c r="D34" s="71" t="s">
        <v>204</v>
      </c>
      <c r="E34" s="71"/>
      <c r="F34" s="71"/>
      <c r="G34" s="71"/>
      <c r="H34" s="71"/>
      <c r="I34" s="71"/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14">
        <f t="shared" si="0"/>
        <v>0</v>
      </c>
    </row>
    <row r="35" spans="2:17" ht="15" customHeight="1" x14ac:dyDescent="0.25">
      <c r="B35" s="69">
        <f t="shared" si="1"/>
        <v>27</v>
      </c>
      <c r="C35" s="70" t="s">
        <v>205</v>
      </c>
      <c r="D35" s="71" t="s">
        <v>206</v>
      </c>
      <c r="E35" s="71"/>
      <c r="F35" s="71"/>
      <c r="G35" s="71"/>
      <c r="H35" s="71"/>
      <c r="I35" s="71"/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14">
        <f t="shared" si="0"/>
        <v>0</v>
      </c>
    </row>
    <row r="36" spans="2:17" ht="15" customHeight="1" x14ac:dyDescent="0.25">
      <c r="B36" s="69">
        <f t="shared" si="1"/>
        <v>28</v>
      </c>
      <c r="C36" s="70" t="s">
        <v>207</v>
      </c>
      <c r="D36" s="71" t="s">
        <v>208</v>
      </c>
      <c r="E36" s="71"/>
      <c r="F36" s="71"/>
      <c r="G36" s="71"/>
      <c r="H36" s="71"/>
      <c r="I36" s="71"/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14">
        <f t="shared" si="0"/>
        <v>0</v>
      </c>
    </row>
    <row r="37" spans="2:17" ht="15" customHeight="1" x14ac:dyDescent="0.25">
      <c r="B37" s="69">
        <f t="shared" si="1"/>
        <v>29</v>
      </c>
      <c r="C37" s="70" t="s">
        <v>209</v>
      </c>
      <c r="D37" s="71" t="s">
        <v>210</v>
      </c>
      <c r="E37" s="71"/>
      <c r="F37" s="71"/>
      <c r="G37" s="71"/>
      <c r="H37" s="71"/>
      <c r="I37" s="71"/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14">
        <f t="shared" si="0"/>
        <v>0</v>
      </c>
    </row>
    <row r="38" spans="2:17" ht="15" customHeight="1" x14ac:dyDescent="0.25">
      <c r="B38" s="69">
        <f t="shared" si="1"/>
        <v>30</v>
      </c>
      <c r="C38" s="70" t="s">
        <v>211</v>
      </c>
      <c r="D38" s="71" t="s">
        <v>212</v>
      </c>
      <c r="E38" s="71"/>
      <c r="F38" s="71"/>
      <c r="G38" s="71"/>
      <c r="H38" s="71"/>
      <c r="I38" s="71"/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14">
        <f t="shared" si="0"/>
        <v>0</v>
      </c>
    </row>
    <row r="39" spans="2:17" ht="15" customHeight="1" x14ac:dyDescent="0.25">
      <c r="B39" s="69">
        <f t="shared" si="1"/>
        <v>31</v>
      </c>
      <c r="C39" s="70" t="s">
        <v>213</v>
      </c>
      <c r="D39" s="71" t="s">
        <v>214</v>
      </c>
      <c r="E39" s="71"/>
      <c r="F39" s="71"/>
      <c r="G39" s="71"/>
      <c r="H39" s="71"/>
      <c r="I39" s="71"/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14">
        <f t="shared" si="0"/>
        <v>0</v>
      </c>
    </row>
    <row r="40" spans="2:17" ht="15" customHeight="1" x14ac:dyDescent="0.25">
      <c r="B40" s="69">
        <f t="shared" si="1"/>
        <v>32</v>
      </c>
      <c r="C40" s="70" t="s">
        <v>215</v>
      </c>
      <c r="D40" s="71" t="s">
        <v>216</v>
      </c>
      <c r="E40" s="71"/>
      <c r="F40" s="71"/>
      <c r="G40" s="71"/>
      <c r="H40" s="71"/>
      <c r="I40" s="71"/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14">
        <f t="shared" si="0"/>
        <v>0</v>
      </c>
    </row>
    <row r="41" spans="2:17" ht="15" customHeight="1" x14ac:dyDescent="0.25">
      <c r="B41" s="69">
        <f t="shared" si="1"/>
        <v>33</v>
      </c>
      <c r="C41" s="70" t="s">
        <v>217</v>
      </c>
      <c r="D41" s="71" t="s">
        <v>218</v>
      </c>
      <c r="E41" s="71"/>
      <c r="F41" s="71"/>
      <c r="G41" s="71"/>
      <c r="H41" s="71"/>
      <c r="I41" s="71"/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14">
        <f t="shared" si="0"/>
        <v>0</v>
      </c>
    </row>
    <row r="42" spans="2:17" ht="15" customHeight="1" x14ac:dyDescent="0.25">
      <c r="B42" s="69">
        <f t="shared" si="1"/>
        <v>34</v>
      </c>
      <c r="C42" s="70" t="s">
        <v>219</v>
      </c>
      <c r="D42" s="71" t="s">
        <v>220</v>
      </c>
      <c r="E42" s="71"/>
      <c r="F42" s="71"/>
      <c r="G42" s="71"/>
      <c r="H42" s="71"/>
      <c r="I42" s="71"/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14">
        <f t="shared" si="0"/>
        <v>0</v>
      </c>
    </row>
    <row r="43" spans="2:17" ht="15" customHeight="1" x14ac:dyDescent="0.25">
      <c r="B43" s="69">
        <f t="shared" si="1"/>
        <v>35</v>
      </c>
      <c r="C43" s="70" t="s">
        <v>221</v>
      </c>
      <c r="D43" s="71" t="s">
        <v>222</v>
      </c>
      <c r="E43" s="71"/>
      <c r="F43" s="71"/>
      <c r="G43" s="71"/>
      <c r="H43" s="71"/>
      <c r="I43" s="71"/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14">
        <f t="shared" si="0"/>
        <v>0</v>
      </c>
    </row>
    <row r="44" spans="2:17" ht="15" customHeight="1" x14ac:dyDescent="0.25">
      <c r="B44" s="69">
        <f t="shared" si="1"/>
        <v>36</v>
      </c>
      <c r="C44" s="70" t="s">
        <v>223</v>
      </c>
      <c r="D44" s="71" t="s">
        <v>224</v>
      </c>
      <c r="E44" s="71"/>
      <c r="F44" s="71"/>
      <c r="G44" s="71"/>
      <c r="H44" s="71"/>
      <c r="I44" s="71"/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14">
        <f t="shared" si="0"/>
        <v>0</v>
      </c>
    </row>
    <row r="45" spans="2:17" ht="15" customHeight="1" x14ac:dyDescent="0.25">
      <c r="B45" s="69">
        <f t="shared" si="1"/>
        <v>37</v>
      </c>
      <c r="C45" s="70" t="s">
        <v>225</v>
      </c>
      <c r="D45" s="71" t="s">
        <v>226</v>
      </c>
      <c r="E45" s="71"/>
      <c r="F45" s="71"/>
      <c r="G45" s="71"/>
      <c r="H45" s="71"/>
      <c r="I45" s="71"/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14">
        <f t="shared" si="0"/>
        <v>0</v>
      </c>
    </row>
    <row r="46" spans="2:17" ht="15" customHeight="1" x14ac:dyDescent="0.25">
      <c r="B46" s="69">
        <f t="shared" si="1"/>
        <v>38</v>
      </c>
      <c r="C46" s="70" t="s">
        <v>227</v>
      </c>
      <c r="D46" s="71" t="s">
        <v>228</v>
      </c>
      <c r="E46" s="71"/>
      <c r="F46" s="71"/>
      <c r="G46" s="71"/>
      <c r="H46" s="71"/>
      <c r="I46" s="71"/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14">
        <f t="shared" si="0"/>
        <v>0</v>
      </c>
    </row>
    <row r="47" spans="2:17" ht="15" customHeight="1" x14ac:dyDescent="0.25">
      <c r="B47" s="69">
        <f t="shared" si="1"/>
        <v>39</v>
      </c>
      <c r="C47" s="70" t="s">
        <v>229</v>
      </c>
      <c r="D47" s="71" t="s">
        <v>230</v>
      </c>
      <c r="E47" s="71"/>
      <c r="F47" s="71"/>
      <c r="G47" s="71"/>
      <c r="H47" s="71"/>
      <c r="I47" s="71"/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14">
        <f t="shared" si="0"/>
        <v>0</v>
      </c>
    </row>
    <row r="48" spans="2:17" ht="15" customHeight="1" x14ac:dyDescent="0.25">
      <c r="B48" s="69">
        <f t="shared" si="1"/>
        <v>40</v>
      </c>
      <c r="C48" s="70" t="s">
        <v>231</v>
      </c>
      <c r="D48" s="71" t="s">
        <v>232</v>
      </c>
      <c r="E48" s="71"/>
      <c r="F48" s="71"/>
      <c r="G48" s="71"/>
      <c r="H48" s="71"/>
      <c r="I48" s="71"/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14">
        <f t="shared" si="0"/>
        <v>0</v>
      </c>
    </row>
    <row r="49" spans="2:17" ht="15" customHeight="1" x14ac:dyDescent="0.25">
      <c r="B49" s="69">
        <f t="shared" si="1"/>
        <v>41</v>
      </c>
      <c r="C49" s="70" t="s">
        <v>233</v>
      </c>
      <c r="D49" s="71" t="s">
        <v>234</v>
      </c>
      <c r="E49" s="71"/>
      <c r="F49" s="71"/>
      <c r="G49" s="71"/>
      <c r="H49" s="71"/>
      <c r="I49" s="71"/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14">
        <f t="shared" si="0"/>
        <v>0</v>
      </c>
    </row>
    <row r="50" spans="2:17" ht="15" customHeight="1" x14ac:dyDescent="0.25">
      <c r="B50" s="69">
        <f t="shared" si="1"/>
        <v>42</v>
      </c>
      <c r="C50" s="70" t="s">
        <v>235</v>
      </c>
      <c r="D50" s="71" t="s">
        <v>236</v>
      </c>
      <c r="E50" s="71"/>
      <c r="F50" s="71"/>
      <c r="G50" s="71"/>
      <c r="H50" s="71"/>
      <c r="I50" s="71"/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14">
        <f t="shared" si="0"/>
        <v>0</v>
      </c>
    </row>
    <row r="51" spans="2:17" ht="15" customHeight="1" x14ac:dyDescent="0.25">
      <c r="B51" s="69">
        <f t="shared" si="1"/>
        <v>43</v>
      </c>
      <c r="C51" s="70" t="s">
        <v>237</v>
      </c>
      <c r="D51" s="71" t="s">
        <v>238</v>
      </c>
      <c r="E51" s="71"/>
      <c r="F51" s="71"/>
      <c r="G51" s="71"/>
      <c r="H51" s="71"/>
      <c r="I51" s="71"/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14">
        <f t="shared" si="0"/>
        <v>0</v>
      </c>
    </row>
    <row r="52" spans="2:17" ht="15" customHeight="1" x14ac:dyDescent="0.25">
      <c r="B52" s="69">
        <f t="shared" si="1"/>
        <v>44</v>
      </c>
      <c r="C52" s="70" t="s">
        <v>239</v>
      </c>
      <c r="D52" s="71" t="s">
        <v>240</v>
      </c>
      <c r="E52" s="71"/>
      <c r="F52" s="71"/>
      <c r="G52" s="71"/>
      <c r="H52" s="71"/>
      <c r="I52" s="71"/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14">
        <f t="shared" si="0"/>
        <v>0</v>
      </c>
    </row>
    <row r="53" spans="2:17" x14ac:dyDescent="0.25">
      <c r="B53" s="69">
        <f t="shared" si="1"/>
        <v>45</v>
      </c>
      <c r="C53" s="22"/>
      <c r="D53" s="56"/>
      <c r="E53" s="57"/>
      <c r="F53" s="57"/>
      <c r="G53" s="57"/>
      <c r="H53" s="57"/>
      <c r="I53" s="58"/>
      <c r="J53" s="3"/>
      <c r="K53" s="3"/>
      <c r="L53" s="3"/>
      <c r="M53" s="3"/>
      <c r="N53" s="3"/>
      <c r="O53" s="3"/>
      <c r="P53" s="3"/>
      <c r="Q53" s="14">
        <f t="shared" si="0"/>
        <v>0</v>
      </c>
    </row>
    <row r="54" spans="2:17" x14ac:dyDescent="0.25">
      <c r="C54" s="32"/>
      <c r="D54" s="32"/>
      <c r="E54" s="17"/>
      <c r="H54" s="36" t="s">
        <v>19</v>
      </c>
      <c r="I54" s="36"/>
      <c r="J54" s="23">
        <f>COUNTIF(J9:J53,"&gt;=70")</f>
        <v>0</v>
      </c>
      <c r="K54" s="23">
        <f t="shared" ref="K54:P54" si="2">COUNTIF(K9:K53,"&gt;=70")</f>
        <v>0</v>
      </c>
      <c r="L54" s="23">
        <f t="shared" si="2"/>
        <v>0</v>
      </c>
      <c r="M54" s="23">
        <f t="shared" si="2"/>
        <v>0</v>
      </c>
      <c r="N54" s="23">
        <f t="shared" si="2"/>
        <v>0</v>
      </c>
      <c r="O54" s="23">
        <f t="shared" si="2"/>
        <v>0</v>
      </c>
      <c r="P54" s="23">
        <f t="shared" si="2"/>
        <v>0</v>
      </c>
      <c r="Q54" s="27">
        <f t="shared" ref="Q54" si="3">COUNTIF(Q9:Q48,"&gt;=70")</f>
        <v>0</v>
      </c>
    </row>
    <row r="55" spans="2:17" x14ac:dyDescent="0.25">
      <c r="C55" s="32"/>
      <c r="D55" s="32"/>
      <c r="E55" s="21"/>
      <c r="H55" s="37" t="s">
        <v>20</v>
      </c>
      <c r="I55" s="37"/>
      <c r="J55" s="24">
        <f>COUNTIF(J9:J53,"&lt;70")</f>
        <v>44</v>
      </c>
      <c r="K55" s="24">
        <f t="shared" ref="K55:Q55" si="4">COUNTIF(K9:K53,"&lt;70")</f>
        <v>44</v>
      </c>
      <c r="L55" s="24">
        <f t="shared" si="4"/>
        <v>44</v>
      </c>
      <c r="M55" s="24">
        <f t="shared" si="4"/>
        <v>44</v>
      </c>
      <c r="N55" s="24">
        <f t="shared" si="4"/>
        <v>44</v>
      </c>
      <c r="O55" s="24">
        <f t="shared" si="4"/>
        <v>44</v>
      </c>
      <c r="P55" s="24">
        <f t="shared" si="4"/>
        <v>44</v>
      </c>
      <c r="Q55" s="24">
        <f t="shared" si="4"/>
        <v>45</v>
      </c>
    </row>
    <row r="56" spans="2:17" x14ac:dyDescent="0.25">
      <c r="C56" s="32"/>
      <c r="D56" s="32"/>
      <c r="E56" s="32"/>
      <c r="H56" s="37" t="s">
        <v>21</v>
      </c>
      <c r="I56" s="37"/>
      <c r="J56" s="24">
        <f>COUNT(J9:J53)</f>
        <v>44</v>
      </c>
      <c r="K56" s="24">
        <f t="shared" ref="K56:Q56" si="5">COUNT(K9:K53)</f>
        <v>44</v>
      </c>
      <c r="L56" s="24">
        <f t="shared" si="5"/>
        <v>44</v>
      </c>
      <c r="M56" s="24">
        <f t="shared" si="5"/>
        <v>44</v>
      </c>
      <c r="N56" s="24">
        <f t="shared" si="5"/>
        <v>44</v>
      </c>
      <c r="O56" s="24">
        <f t="shared" si="5"/>
        <v>44</v>
      </c>
      <c r="P56" s="24">
        <f t="shared" si="5"/>
        <v>44</v>
      </c>
      <c r="Q56" s="24">
        <f t="shared" si="5"/>
        <v>45</v>
      </c>
    </row>
    <row r="57" spans="2:17" x14ac:dyDescent="0.25">
      <c r="C57" s="32"/>
      <c r="D57" s="32"/>
      <c r="E57" s="17"/>
      <c r="F57" s="12"/>
      <c r="H57" s="38" t="s">
        <v>16</v>
      </c>
      <c r="I57" s="38"/>
      <c r="J57" s="25">
        <f>J54/J56</f>
        <v>0</v>
      </c>
      <c r="K57" s="26">
        <f t="shared" ref="K57:Q57" si="6">K54/K56</f>
        <v>0</v>
      </c>
      <c r="L57" s="26">
        <f t="shared" si="6"/>
        <v>0</v>
      </c>
      <c r="M57" s="26">
        <f t="shared" si="6"/>
        <v>0</v>
      </c>
      <c r="N57" s="26">
        <f t="shared" si="6"/>
        <v>0</v>
      </c>
      <c r="O57" s="26">
        <f t="shared" si="6"/>
        <v>0</v>
      </c>
      <c r="P57" s="26">
        <f t="shared" si="6"/>
        <v>0</v>
      </c>
      <c r="Q57" s="26">
        <f t="shared" si="6"/>
        <v>0</v>
      </c>
    </row>
    <row r="58" spans="2:17" x14ac:dyDescent="0.25">
      <c r="C58" s="32"/>
      <c r="D58" s="32"/>
      <c r="E58" s="17"/>
      <c r="F58" s="12"/>
      <c r="H58" s="38" t="s">
        <v>17</v>
      </c>
      <c r="I58" s="38"/>
      <c r="J58" s="25">
        <f>J55/J56</f>
        <v>1</v>
      </c>
      <c r="K58" s="25">
        <f t="shared" ref="K58:Q58" si="7">K55/K56</f>
        <v>1</v>
      </c>
      <c r="L58" s="26">
        <f t="shared" si="7"/>
        <v>1</v>
      </c>
      <c r="M58" s="26">
        <f t="shared" si="7"/>
        <v>1</v>
      </c>
      <c r="N58" s="26">
        <f t="shared" si="7"/>
        <v>1</v>
      </c>
      <c r="O58" s="26">
        <f t="shared" si="7"/>
        <v>1</v>
      </c>
      <c r="P58" s="26">
        <f t="shared" si="7"/>
        <v>1</v>
      </c>
      <c r="Q58" s="26">
        <f t="shared" si="7"/>
        <v>1</v>
      </c>
    </row>
    <row r="59" spans="2:17" x14ac:dyDescent="0.25">
      <c r="C59" s="32"/>
      <c r="D59" s="32"/>
      <c r="E59" s="21"/>
      <c r="F59" s="12"/>
    </row>
    <row r="60" spans="2:17" x14ac:dyDescent="0.25">
      <c r="C60" s="17"/>
      <c r="D60" s="17"/>
      <c r="E60" s="21"/>
      <c r="F60" s="12"/>
    </row>
    <row r="61" spans="2:17" x14ac:dyDescent="0.25">
      <c r="J61" s="39"/>
      <c r="K61" s="39"/>
      <c r="L61" s="39"/>
      <c r="M61" s="39"/>
      <c r="N61" s="39"/>
      <c r="O61" s="39"/>
      <c r="P61" s="39"/>
    </row>
    <row r="62" spans="2:17" x14ac:dyDescent="0.25">
      <c r="J62" s="31" t="s">
        <v>18</v>
      </c>
      <c r="K62" s="31"/>
      <c r="L62" s="31"/>
      <c r="M62" s="31"/>
      <c r="N62" s="31"/>
      <c r="O62" s="31"/>
      <c r="P62" s="31"/>
    </row>
  </sheetData>
  <mergeCells count="67">
    <mergeCell ref="C58:D58"/>
    <mergeCell ref="H58:I58"/>
    <mergeCell ref="C59:D59"/>
    <mergeCell ref="J61:P61"/>
    <mergeCell ref="J62:P62"/>
    <mergeCell ref="C55:D55"/>
    <mergeCell ref="H55:I55"/>
    <mergeCell ref="C56:E56"/>
    <mergeCell ref="H56:I56"/>
    <mergeCell ref="C57:D57"/>
    <mergeCell ref="H57:I57"/>
    <mergeCell ref="D50:I50"/>
    <mergeCell ref="D51:I51"/>
    <mergeCell ref="D52:I52"/>
    <mergeCell ref="D53:I53"/>
    <mergeCell ref="C54:D54"/>
    <mergeCell ref="H54:I54"/>
    <mergeCell ref="D49:I49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37:I37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25:I25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13:I13"/>
    <mergeCell ref="B2:P2"/>
    <mergeCell ref="C3:P3"/>
    <mergeCell ref="D4:G4"/>
    <mergeCell ref="J4:K4"/>
    <mergeCell ref="N4:O4"/>
    <mergeCell ref="D6:G6"/>
    <mergeCell ref="I6:J6"/>
    <mergeCell ref="K6:P6"/>
    <mergeCell ref="D8:I8"/>
    <mergeCell ref="D9:I9"/>
    <mergeCell ref="D10:I10"/>
    <mergeCell ref="D11:I11"/>
    <mergeCell ref="D12:I12"/>
  </mergeCells>
  <pageMargins left="0.23622047244094491" right="0.23622047244094491" top="0.74803149606299213" bottom="0.74803149606299213" header="0.31496062992125984" footer="0.31496062992125984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MATERIA 1</vt:lpstr>
      <vt:lpstr>MATERIA 2</vt:lpstr>
      <vt:lpstr>MATERIA 3</vt:lpstr>
      <vt:lpstr>MATERIA 4</vt:lpstr>
      <vt:lpstr>MATERIA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ITSSAT</dc:creator>
  <cp:lastModifiedBy>Toshiba-User</cp:lastModifiedBy>
  <cp:lastPrinted>2023-03-25T05:23:06Z</cp:lastPrinted>
  <dcterms:created xsi:type="dcterms:W3CDTF">2023-03-14T19:16:59Z</dcterms:created>
  <dcterms:modified xsi:type="dcterms:W3CDTF">2023-03-25T05:31:01Z</dcterms:modified>
</cp:coreProperties>
</file>