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\Reporte Calificaciones\Reporte 2\"/>
    </mc:Choice>
  </mc:AlternateContent>
  <bookViews>
    <workbookView xWindow="0" yWindow="0" windowWidth="19200" windowHeight="7310" firstSheet="1" activeTab="3"/>
  </bookViews>
  <sheets>
    <sheet name="TOP_AVAN_PROG_404A" sheetId="1" r:id="rId1"/>
    <sheet name="TALLER SO 404 A" sheetId="3" r:id="rId2"/>
    <sheet name="TOP_AVAN_PROG_404B" sheetId="4" r:id="rId3"/>
    <sheet name="TALLER SO 404 B" sheetId="5" r:id="rId4"/>
    <sheet name="CÓMPUTO EN LA NUBE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6" l="1"/>
  <c r="Q9" i="6"/>
  <c r="Q15" i="6"/>
  <c r="Q25" i="1"/>
  <c r="Q26" i="1"/>
  <c r="Q27" i="1"/>
  <c r="Q28" i="1"/>
  <c r="Q29" i="1"/>
  <c r="Q30" i="1"/>
  <c r="Q31" i="1"/>
  <c r="Q32" i="1"/>
  <c r="Q10" i="6"/>
  <c r="Q12" i="6"/>
  <c r="Q13" i="6"/>
  <c r="Q14" i="6"/>
  <c r="Q16" i="6"/>
  <c r="Q17" i="6"/>
  <c r="Q18" i="6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M58" i="5" s="1"/>
  <c r="L55" i="5"/>
  <c r="L58" i="5" s="1"/>
  <c r="K55" i="5"/>
  <c r="J55" i="5"/>
  <c r="P54" i="5"/>
  <c r="P57" i="5" s="1"/>
  <c r="O54" i="5"/>
  <c r="O57" i="5" s="1"/>
  <c r="N54" i="5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L54" i="4"/>
  <c r="L57" i="4" s="1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5" l="1"/>
  <c r="K57" i="5"/>
  <c r="J57" i="4"/>
  <c r="Q56" i="5"/>
  <c r="N58" i="5"/>
  <c r="N57" i="5"/>
  <c r="J58" i="5"/>
  <c r="J57" i="5"/>
  <c r="M57" i="4"/>
  <c r="Q56" i="4"/>
  <c r="M57" i="6"/>
  <c r="Q56" i="3"/>
  <c r="J58" i="6"/>
  <c r="J57" i="6"/>
  <c r="Q56" i="6"/>
  <c r="M58" i="6"/>
  <c r="O58" i="6"/>
  <c r="Q54" i="6"/>
  <c r="Q55" i="6"/>
  <c r="Q58" i="6" s="1"/>
  <c r="Q54" i="5"/>
  <c r="Q57" i="5" s="1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4"/>
  <c r="Q57" i="3"/>
  <c r="Q57" i="6"/>
  <c r="Q21" i="1" l="1"/>
  <c r="Q22" i="1"/>
  <c r="Q23" i="1"/>
  <c r="Q24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<sst xmlns="http://schemas.openxmlformats.org/spreadsheetml/2006/main" count="360" uniqueCount="144">
  <si>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</si>
  <si>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</si>
  <si>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</si>
  <si>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</si>
  <si>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</si>
  <si>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</si>
  <si>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</si>
  <si>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</si>
  <si>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</si>
  <si>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</si>
  <si>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</si>
  <si>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</si>
  <si>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</si>
  <si>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</si>
  <si>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</si>
  <si>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</si>
  <si>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</si>
  <si>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</si>
  <si>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</si>
  <si>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</si>
  <si>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</si>
  <si>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</si>
  <si>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</si>
  <si>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</si>
  <si>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CÓMPUTO EN LA NUBE</t>
  </si>
  <si>
    <t>804A</t>
  </si>
  <si>
    <t>MTI. ANGELINA MÁRQUEZ JIMÉNEZ</t>
  </si>
  <si>
    <t>FEBRERO - JULIO 2023</t>
  </si>
  <si>
    <t>AGUIRRE CANELA CÉSAR</t>
  </si>
  <si>
    <t>AMBROS GÓMEZ VICTOR MANUEL</t>
  </si>
  <si>
    <t>CHACHA MARTINEZ DAVID ANTONIO</t>
  </si>
  <si>
    <t>FIGUEROA ROBLES JESUS ENRIQUE</t>
  </si>
  <si>
    <t>MALAGA FISCAL GEOVANNI</t>
  </si>
  <si>
    <t>MARCIAL CAGAL MANUEL</t>
  </si>
  <si>
    <t>RAMIREZ FIGUEROA JARED</t>
  </si>
  <si>
    <t>SERRANO B MARIANA</t>
  </si>
  <si>
    <t>SIXTEGA SEBA FRANCISCO</t>
  </si>
  <si>
    <t>XIGUIL VASCONSELOS ERICK</t>
  </si>
  <si>
    <t>221U0813</t>
  </si>
  <si>
    <t>ARRES ESCOBAR CESAR GAEL</t>
  </si>
  <si>
    <t>AZAMAR TEGOMA LEONARDO DE JESUS</t>
  </si>
  <si>
    <t>BELTRAN HERNÁNDEZ JUAN CARLOS</t>
  </si>
  <si>
    <t>BELTRÁN RAMÓN GABRIELA</t>
  </si>
  <si>
    <t>CANO CAZARIN GONZALO YAHIR</t>
  </si>
  <si>
    <t>CHAGA CHAGALA ISAAC</t>
  </si>
  <si>
    <t>CHI MARCIAL FERNANDO YAHIR</t>
  </si>
  <si>
    <t>CRUZ XALA VICTOR JOSE</t>
  </si>
  <si>
    <t>FLORES OLIVEROS FRANCISCO JESUS</t>
  </si>
  <si>
    <t>GARCIA ACOSTA MARIA GUADALUPE</t>
  </si>
  <si>
    <t>HERNÁNDEZ AZAMAR LEONARDO</t>
  </si>
  <si>
    <t>HERNANDEZ SANTOS JONATHAN SALVADOR</t>
  </si>
  <si>
    <t>HERRERA MIXTEGA LAURA</t>
  </si>
  <si>
    <t>LINO MIXTEGA JOSE LUIS</t>
  </si>
  <si>
    <t>MINQUIS MELCHI ORLANDO</t>
  </si>
  <si>
    <t>OLIN ALONSO CARLOS DANIEL</t>
  </si>
  <si>
    <t>ORTIZ DOMINGUEZ KEISSLY</t>
  </si>
  <si>
    <t>ORTIZ VERGARA DIEGO DE JESUS</t>
  </si>
  <si>
    <t>PICHAL VALDÉZ GERMAIN</t>
  </si>
  <si>
    <t>POLITO IXTEPAN LESLYE ALEJANDRA</t>
  </si>
  <si>
    <t>RAMIREZ MUÑOZ TERESA</t>
  </si>
  <si>
    <t>ROVIRA MACARIO LUIS AXEL</t>
  </si>
  <si>
    <t>TERRAZAS GUERRERO ROBERTO CARLOS</t>
  </si>
  <si>
    <t>TOTO BAUTISTA EDUARDO ABISAÍ</t>
  </si>
  <si>
    <t>201U0095</t>
  </si>
  <si>
    <t>201U0096</t>
  </si>
  <si>
    <t>211U0174</t>
  </si>
  <si>
    <t>201U0097</t>
  </si>
  <si>
    <t>201U0102</t>
  </si>
  <si>
    <t>211U0011</t>
  </si>
  <si>
    <t>211U0177</t>
  </si>
  <si>
    <t>211U0473</t>
  </si>
  <si>
    <t>TÓPICOS AVANZADOS DE PROGRAMACION</t>
  </si>
  <si>
    <t>FEBRERO-JULIO 2023</t>
  </si>
  <si>
    <t>404 A</t>
  </si>
  <si>
    <t>211U0181</t>
  </si>
  <si>
    <t>201U0111</t>
  </si>
  <si>
    <t>201U0563</t>
  </si>
  <si>
    <t>2011U0186</t>
  </si>
  <si>
    <t>211U0187</t>
  </si>
  <si>
    <t>211U0191</t>
  </si>
  <si>
    <t>211U0192</t>
  </si>
  <si>
    <t>211U0194</t>
  </si>
  <si>
    <t>211U0195</t>
  </si>
  <si>
    <t>211U0197</t>
  </si>
  <si>
    <t>211U0198</t>
  </si>
  <si>
    <t>211U0199</t>
  </si>
  <si>
    <t>211U0200</t>
  </si>
  <si>
    <t>211U0202</t>
  </si>
  <si>
    <t>211U0203</t>
  </si>
  <si>
    <t>CHIPOL ESCRIBANO CRISTIAN</t>
  </si>
  <si>
    <t>HERNANDEZ AZAMAR LEONARDO</t>
  </si>
  <si>
    <t>LOYO OLAM LUIS LEONARDO</t>
  </si>
  <si>
    <t>TALLER DE SISTEMAS OPERATIVOS</t>
  </si>
  <si>
    <t>181U0197</t>
  </si>
  <si>
    <t>SERRANO BLAS MARIANA</t>
  </si>
  <si>
    <t>181U0199</t>
  </si>
  <si>
    <t>181U0215</t>
  </si>
  <si>
    <t>181U0222</t>
  </si>
  <si>
    <t>171U0192</t>
  </si>
  <si>
    <t>181U0200</t>
  </si>
  <si>
    <t>191U0173</t>
  </si>
  <si>
    <t>191U0164</t>
  </si>
  <si>
    <t>191U0188</t>
  </si>
  <si>
    <t>201U0186</t>
  </si>
  <si>
    <t>171u0160</t>
  </si>
  <si>
    <t>404 B</t>
  </si>
  <si>
    <t>Alvarado Merlin Carlos Raúl</t>
  </si>
  <si>
    <t>Artigas Martinez Alexis</t>
  </si>
  <si>
    <t>BERNAL ANDRADE JESÚS ALEJANDRO</t>
  </si>
  <si>
    <t>Canela Amaro Victor</t>
  </si>
  <si>
    <t>CINTO GUILLEN GILBERTO</t>
  </si>
  <si>
    <t>DEL ANGEL BAPO LINDA</t>
  </si>
  <si>
    <t>Díaz Pólito Carlos David</t>
  </si>
  <si>
    <t>Fararoni Lopez Julio César</t>
  </si>
  <si>
    <t>Malaga Malaga Xochitl litzury</t>
  </si>
  <si>
    <t>MALAGA MIXTEGA MIGUEL ANGEL</t>
  </si>
  <si>
    <t>Mauleon Flores Jazmin</t>
  </si>
  <si>
    <t>MELCHI COTA CRUZ AXEL</t>
  </si>
  <si>
    <t>MIL ORTIZ EMMANUEL</t>
  </si>
  <si>
    <t>Mixtega sosa Juan Daniel</t>
  </si>
  <si>
    <t>Olin Camacho Flor del Carmen</t>
  </si>
  <si>
    <t>VENAVIDES RODRIGUEZ ROGELIO DE JESUS</t>
  </si>
  <si>
    <t>HERNANDEZ SALAZAR GUSTAVO</t>
  </si>
  <si>
    <t>SANTOS HERNÁNDEZ EDUARDO</t>
  </si>
  <si>
    <t>211u0172</t>
  </si>
  <si>
    <t>211u0173</t>
  </si>
  <si>
    <t>201U0098</t>
  </si>
  <si>
    <t>211u0176</t>
  </si>
  <si>
    <t>211U0661</t>
  </si>
  <si>
    <t>211u0179</t>
  </si>
  <si>
    <t>211U0180</t>
  </si>
  <si>
    <t>211u0642</t>
  </si>
  <si>
    <t>211u0189</t>
  </si>
  <si>
    <t>211u0662</t>
  </si>
  <si>
    <t>211u0190</t>
  </si>
  <si>
    <t>211U0013</t>
  </si>
  <si>
    <t>211u0635</t>
  </si>
  <si>
    <t>211U0547</t>
  </si>
  <si>
    <t>211U0193</t>
  </si>
  <si>
    <t>211u0486</t>
  </si>
  <si>
    <t>211u0206</t>
  </si>
  <si>
    <t>211U0178</t>
  </si>
  <si>
    <t>201U0106</t>
  </si>
  <si>
    <t>221u0814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</si>
</sst>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211U0011@alumno.itssat.edu.m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211U0661@alumno.itssat.edu.mx" TargetMode="External"/><Relationship Id="rId3" Type="http://schemas.openxmlformats.org/officeDocument/2006/relationships/hyperlink" Target="mailto:211U0013@alumno.itssat.edu.mx" TargetMode="External"/><Relationship Id="rId7" Type="http://schemas.openxmlformats.org/officeDocument/2006/relationships/hyperlink" Target="mailto:211U0193@alumno.itssat.edu.mx" TargetMode="External"/><Relationship Id="rId2" Type="http://schemas.openxmlformats.org/officeDocument/2006/relationships/hyperlink" Target="mailto:211U0547@alumno.itssat.edu.mx" TargetMode="External"/><Relationship Id="rId1" Type="http://schemas.openxmlformats.org/officeDocument/2006/relationships/hyperlink" Target="mailto:211u0635@alumno.itssat.edu.mx" TargetMode="External"/><Relationship Id="rId6" Type="http://schemas.openxmlformats.org/officeDocument/2006/relationships/hyperlink" Target="mailto:211u0642@alumno.itssat.edu.mx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201U0098@alumno.itssat.edu.mx" TargetMode="External"/><Relationship Id="rId10" Type="http://schemas.openxmlformats.org/officeDocument/2006/relationships/hyperlink" Target="mailto:211u0486@alumno.itssat.edu.mx" TargetMode="External"/><Relationship Id="rId4" Type="http://schemas.openxmlformats.org/officeDocument/2006/relationships/hyperlink" Target="mailto:211u0206@alumno.itssat.edu.mx" TargetMode="External"/><Relationship Id="rId9" Type="http://schemas.openxmlformats.org/officeDocument/2006/relationships/hyperlink" Target="mailto:211u0662@alumno.itssat.edu.m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E1" zoomScale="110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1"/>
      <c r="R3" s="1"/>
    </row>
    <row r="4" spans="2:18" x14ac:dyDescent="0.35">
      <c r="C4" t="s">
        <v>0</v>
      </c>
      <c r="D4" s="65" t="s">
        <v>71</v>
      </c>
      <c r="E4" s="65"/>
      <c r="F4" s="65"/>
      <c r="G4" s="65"/>
      <c r="I4" t="s">
        <v>1</v>
      </c>
      <c r="J4" s="48" t="s">
        <v>73</v>
      </c>
      <c r="K4" s="48"/>
      <c r="M4" t="s">
        <v>2</v>
      </c>
      <c r="N4" s="49">
        <v>45048</v>
      </c>
      <c r="O4" s="49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8" t="s">
        <v>72</v>
      </c>
      <c r="E6" s="48"/>
      <c r="F6" s="48"/>
      <c r="G6" s="48"/>
      <c r="I6" s="58" t="s">
        <v>22</v>
      </c>
      <c r="J6" s="58"/>
      <c r="K6" s="59" t="s">
        <v>26</v>
      </c>
      <c r="L6" s="59"/>
      <c r="M6" s="59"/>
      <c r="N6" s="59"/>
      <c r="O6" s="59"/>
      <c r="P6" s="5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25" customHeight="1" x14ac:dyDescent="0.35">
      <c r="B9" s="7">
        <v>1</v>
      </c>
      <c r="C9" s="28" t="s">
        <v>63</v>
      </c>
      <c r="D9" s="51" t="s">
        <v>39</v>
      </c>
      <c r="E9" s="52"/>
      <c r="F9" s="52"/>
      <c r="G9" s="52"/>
      <c r="H9" s="52"/>
      <c r="I9" s="53"/>
      <c r="J9" s="30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0</v>
      </c>
    </row>
    <row r="10" spans="2:18" ht="25" customHeight="1" x14ac:dyDescent="0.35">
      <c r="B10" s="7">
        <f>B9+1</f>
        <v>2</v>
      </c>
      <c r="C10" s="28" t="s">
        <v>64</v>
      </c>
      <c r="D10" s="54" t="s">
        <v>40</v>
      </c>
      <c r="E10" s="55"/>
      <c r="F10" s="55"/>
      <c r="G10" s="55"/>
      <c r="H10" s="55"/>
      <c r="I10" s="56"/>
      <c r="J10" s="30">
        <v>85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32" si="0">SUM(J10:P10)/7</f>
        <v>12.142857142857142</v>
      </c>
    </row>
    <row r="11" spans="2:18" ht="25" customHeight="1" x14ac:dyDescent="0.35">
      <c r="B11" s="7">
        <f t="shared" ref="B11:B53" si="1">B10+1</f>
        <v>3</v>
      </c>
      <c r="C11" s="28" t="s">
        <v>65</v>
      </c>
      <c r="D11" s="45" t="s">
        <v>41</v>
      </c>
      <c r="E11" s="46"/>
      <c r="F11" s="46"/>
      <c r="G11" s="46"/>
      <c r="H11" s="46"/>
      <c r="I11" s="47"/>
      <c r="J11" s="30">
        <v>72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10.285714285714286</v>
      </c>
    </row>
    <row r="12" spans="2:18" ht="25" customHeight="1" x14ac:dyDescent="0.35">
      <c r="B12" s="7">
        <f t="shared" si="1"/>
        <v>4</v>
      </c>
      <c r="C12" s="28" t="s">
        <v>66</v>
      </c>
      <c r="D12" s="54" t="s">
        <v>42</v>
      </c>
      <c r="E12" s="55"/>
      <c r="F12" s="55"/>
      <c r="G12" s="55"/>
      <c r="H12" s="55"/>
      <c r="I12" s="56"/>
      <c r="J12" s="30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0</v>
      </c>
    </row>
    <row r="13" spans="2:18" ht="25" customHeight="1" x14ac:dyDescent="0.35">
      <c r="B13" s="7">
        <f t="shared" si="1"/>
        <v>5</v>
      </c>
      <c r="C13" s="28" t="s">
        <v>67</v>
      </c>
      <c r="D13" s="45" t="s">
        <v>43</v>
      </c>
      <c r="E13" s="46"/>
      <c r="F13" s="46"/>
      <c r="G13" s="46"/>
      <c r="H13" s="46"/>
      <c r="I13" s="47"/>
      <c r="J13" s="30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0</v>
      </c>
    </row>
    <row r="14" spans="2:18" ht="25" customHeight="1" x14ac:dyDescent="0.35">
      <c r="B14" s="7">
        <f t="shared" si="1"/>
        <v>6</v>
      </c>
      <c r="C14" s="28" t="s">
        <v>68</v>
      </c>
      <c r="D14" s="45" t="s">
        <v>44</v>
      </c>
      <c r="E14" s="46"/>
      <c r="F14" s="46"/>
      <c r="G14" s="46"/>
      <c r="H14" s="46"/>
      <c r="I14" s="47"/>
      <c r="J14" s="30">
        <v>92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13.142857142857142</v>
      </c>
    </row>
    <row r="15" spans="2:18" ht="25" customHeight="1" x14ac:dyDescent="0.35">
      <c r="B15" s="7">
        <f t="shared" si="1"/>
        <v>7</v>
      </c>
      <c r="C15" s="28" t="s">
        <v>69</v>
      </c>
      <c r="D15" s="45" t="s">
        <v>45</v>
      </c>
      <c r="E15" s="46"/>
      <c r="F15" s="46"/>
      <c r="G15" s="46"/>
      <c r="H15" s="46"/>
      <c r="I15" s="47"/>
      <c r="J15" s="30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ht="25" customHeight="1" x14ac:dyDescent="0.35">
      <c r="B16" s="7">
        <f t="shared" si="1"/>
        <v>8</v>
      </c>
      <c r="C16" s="28" t="s">
        <v>70</v>
      </c>
      <c r="D16" s="45" t="s">
        <v>46</v>
      </c>
      <c r="E16" s="46"/>
      <c r="F16" s="46"/>
      <c r="G16" s="46"/>
      <c r="H16" s="46"/>
      <c r="I16" s="47"/>
      <c r="J16" s="30">
        <v>87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12.428571428571429</v>
      </c>
    </row>
    <row r="17" spans="2:17" ht="25" customHeight="1" x14ac:dyDescent="0.35">
      <c r="B17" s="7">
        <f t="shared" si="1"/>
        <v>9</v>
      </c>
      <c r="C17" s="28" t="s">
        <v>74</v>
      </c>
      <c r="D17" s="45" t="s">
        <v>47</v>
      </c>
      <c r="E17" s="46"/>
      <c r="F17" s="46"/>
      <c r="G17" s="46"/>
      <c r="H17" s="46"/>
      <c r="I17" s="47"/>
      <c r="J17" s="30">
        <v>80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11.428571428571429</v>
      </c>
    </row>
    <row r="18" spans="2:17" ht="25" customHeight="1" x14ac:dyDescent="0.35">
      <c r="B18" s="7">
        <f t="shared" si="1"/>
        <v>10</v>
      </c>
      <c r="C18" s="28" t="s">
        <v>75</v>
      </c>
      <c r="D18" s="45" t="s">
        <v>48</v>
      </c>
      <c r="E18" s="46"/>
      <c r="F18" s="46"/>
      <c r="G18" s="46"/>
      <c r="H18" s="46"/>
      <c r="I18" s="47"/>
      <c r="J18" s="30">
        <v>86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12.285714285714286</v>
      </c>
    </row>
    <row r="19" spans="2:17" ht="25" customHeight="1" x14ac:dyDescent="0.35">
      <c r="B19" s="7">
        <f t="shared" si="1"/>
        <v>11</v>
      </c>
      <c r="C19" s="28" t="s">
        <v>76</v>
      </c>
      <c r="D19" s="45" t="s">
        <v>49</v>
      </c>
      <c r="E19" s="46"/>
      <c r="F19" s="46"/>
      <c r="G19" s="46"/>
      <c r="H19" s="46"/>
      <c r="I19" s="47"/>
      <c r="J19" s="30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0</v>
      </c>
    </row>
    <row r="20" spans="2:17" ht="25" customHeight="1" x14ac:dyDescent="0.35">
      <c r="B20" s="7">
        <f t="shared" si="1"/>
        <v>12</v>
      </c>
      <c r="C20" s="28" t="s">
        <v>77</v>
      </c>
      <c r="D20" s="45" t="s">
        <v>50</v>
      </c>
      <c r="E20" s="46"/>
      <c r="F20" s="46"/>
      <c r="G20" s="46"/>
      <c r="H20" s="46"/>
      <c r="I20" s="47"/>
      <c r="J20" s="30">
        <v>91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13</v>
      </c>
    </row>
    <row r="21" spans="2:17" ht="25" customHeight="1" x14ac:dyDescent="0.35">
      <c r="B21" s="7">
        <f t="shared" si="1"/>
        <v>13</v>
      </c>
      <c r="C21" s="28" t="s">
        <v>78</v>
      </c>
      <c r="D21" s="45" t="s">
        <v>51</v>
      </c>
      <c r="E21" s="46"/>
      <c r="F21" s="46"/>
      <c r="G21" s="46"/>
      <c r="H21" s="46"/>
      <c r="I21" s="47"/>
      <c r="J21" s="30">
        <v>97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13.857142857142858</v>
      </c>
    </row>
    <row r="22" spans="2:17" ht="25" customHeight="1" x14ac:dyDescent="0.35">
      <c r="B22" s="7">
        <f t="shared" si="1"/>
        <v>14</v>
      </c>
      <c r="C22" s="28" t="s">
        <v>93</v>
      </c>
      <c r="D22" s="45" t="s">
        <v>52</v>
      </c>
      <c r="E22" s="46"/>
      <c r="F22" s="46"/>
      <c r="G22" s="46"/>
      <c r="H22" s="46"/>
      <c r="I22" s="47"/>
      <c r="J22" s="30">
        <v>71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10.142857142857142</v>
      </c>
    </row>
    <row r="23" spans="2:17" ht="25" customHeight="1" x14ac:dyDescent="0.35">
      <c r="B23" s="7">
        <f t="shared" si="1"/>
        <v>15</v>
      </c>
      <c r="C23" s="28" t="s">
        <v>79</v>
      </c>
      <c r="D23" s="45" t="s">
        <v>53</v>
      </c>
      <c r="E23" s="46"/>
      <c r="F23" s="46"/>
      <c r="G23" s="46"/>
      <c r="H23" s="46"/>
      <c r="I23" s="47"/>
      <c r="J23" s="30">
        <v>92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13.142857142857142</v>
      </c>
    </row>
    <row r="24" spans="2:17" ht="25" customHeight="1" x14ac:dyDescent="0.35">
      <c r="B24" s="7">
        <f t="shared" si="1"/>
        <v>16</v>
      </c>
      <c r="C24" s="28" t="s">
        <v>80</v>
      </c>
      <c r="D24" s="45" t="s">
        <v>54</v>
      </c>
      <c r="E24" s="46"/>
      <c r="F24" s="46"/>
      <c r="G24" s="46"/>
      <c r="H24" s="46"/>
      <c r="I24" s="47"/>
      <c r="J24" s="30">
        <v>96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13.714285714285714</v>
      </c>
    </row>
    <row r="25" spans="2:17" ht="25" customHeight="1" x14ac:dyDescent="0.35">
      <c r="B25" s="7">
        <f t="shared" si="1"/>
        <v>17</v>
      </c>
      <c r="C25" s="28" t="s">
        <v>81</v>
      </c>
      <c r="D25" s="45" t="s">
        <v>55</v>
      </c>
      <c r="E25" s="46"/>
      <c r="F25" s="46"/>
      <c r="G25" s="46"/>
      <c r="H25" s="46"/>
      <c r="I25" s="47"/>
      <c r="J25" s="30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0</v>
      </c>
    </row>
    <row r="26" spans="2:17" ht="25" customHeight="1" x14ac:dyDescent="0.35">
      <c r="B26" s="7">
        <f t="shared" si="1"/>
        <v>18</v>
      </c>
      <c r="C26" s="28" t="s">
        <v>82</v>
      </c>
      <c r="D26" s="45" t="s">
        <v>56</v>
      </c>
      <c r="E26" s="46"/>
      <c r="F26" s="46"/>
      <c r="G26" s="46"/>
      <c r="H26" s="46"/>
      <c r="I26" s="47"/>
      <c r="J26" s="30">
        <v>76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10.857142857142858</v>
      </c>
    </row>
    <row r="27" spans="2:17" ht="25" customHeight="1" x14ac:dyDescent="0.35">
      <c r="B27" s="7">
        <f t="shared" si="1"/>
        <v>19</v>
      </c>
      <c r="C27" s="28" t="s">
        <v>83</v>
      </c>
      <c r="D27" s="45" t="s">
        <v>57</v>
      </c>
      <c r="E27" s="46"/>
      <c r="F27" s="46"/>
      <c r="G27" s="46"/>
      <c r="H27" s="46"/>
      <c r="I27" s="47"/>
      <c r="J27" s="30">
        <v>71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10.142857142857142</v>
      </c>
    </row>
    <row r="28" spans="2:17" ht="25" customHeight="1" x14ac:dyDescent="0.35">
      <c r="B28" s="7">
        <f t="shared" si="1"/>
        <v>20</v>
      </c>
      <c r="C28" s="28" t="s">
        <v>84</v>
      </c>
      <c r="D28" s="45" t="s">
        <v>58</v>
      </c>
      <c r="E28" s="46"/>
      <c r="F28" s="46"/>
      <c r="G28" s="46"/>
      <c r="H28" s="46"/>
      <c r="I28" s="47"/>
      <c r="J28" s="30">
        <v>96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13.714285714285714</v>
      </c>
    </row>
    <row r="29" spans="2:17" ht="25" customHeight="1" x14ac:dyDescent="0.35">
      <c r="B29" s="7">
        <f t="shared" si="1"/>
        <v>21</v>
      </c>
      <c r="C29" s="28" t="s">
        <v>85</v>
      </c>
      <c r="D29" s="45" t="s">
        <v>59</v>
      </c>
      <c r="E29" s="46"/>
      <c r="F29" s="46"/>
      <c r="G29" s="46"/>
      <c r="H29" s="46"/>
      <c r="I29" s="47"/>
      <c r="J29" s="30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0</v>
      </c>
    </row>
    <row r="30" spans="2:17" ht="25" customHeight="1" x14ac:dyDescent="0.35">
      <c r="B30" s="7">
        <f t="shared" si="1"/>
        <v>22</v>
      </c>
      <c r="C30" s="28" t="s">
        <v>86</v>
      </c>
      <c r="D30" s="45" t="s">
        <v>60</v>
      </c>
      <c r="E30" s="46"/>
      <c r="F30" s="46"/>
      <c r="G30" s="46"/>
      <c r="H30" s="46"/>
      <c r="I30" s="47"/>
      <c r="J30" s="30">
        <v>86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12.285714285714286</v>
      </c>
    </row>
    <row r="31" spans="2:17" ht="25" customHeight="1" x14ac:dyDescent="0.35">
      <c r="B31" s="7">
        <f t="shared" si="1"/>
        <v>23</v>
      </c>
      <c r="C31" s="28" t="s">
        <v>87</v>
      </c>
      <c r="D31" s="45" t="s">
        <v>61</v>
      </c>
      <c r="E31" s="46"/>
      <c r="F31" s="46"/>
      <c r="G31" s="46"/>
      <c r="H31" s="46"/>
      <c r="I31" s="47"/>
      <c r="J31" s="30">
        <v>76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10.857142857142858</v>
      </c>
    </row>
    <row r="32" spans="2:17" ht="25" customHeight="1" x14ac:dyDescent="0.35">
      <c r="B32" s="7">
        <f t="shared" si="1"/>
        <v>24</v>
      </c>
      <c r="C32" s="28" t="s">
        <v>88</v>
      </c>
      <c r="D32" s="45" t="s">
        <v>62</v>
      </c>
      <c r="E32" s="46"/>
      <c r="F32" s="46"/>
      <c r="G32" s="46"/>
      <c r="H32" s="46"/>
      <c r="I32" s="47"/>
      <c r="J32" s="30">
        <v>86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12.285714285714286</v>
      </c>
    </row>
    <row r="33" spans="2:17" x14ac:dyDescent="0.35">
      <c r="B33" s="7">
        <f t="shared" si="1"/>
        <v>25</v>
      </c>
      <c r="D33" s="40"/>
      <c r="E33" s="40"/>
      <c r="F33" s="40"/>
      <c r="G33" s="40"/>
      <c r="H33" s="40"/>
      <c r="I33" s="40"/>
      <c r="J33" s="19"/>
      <c r="K33" s="4"/>
      <c r="L33" s="4"/>
      <c r="M33" s="4"/>
      <c r="N33" s="4"/>
      <c r="O33" s="4"/>
      <c r="P33" s="4"/>
      <c r="Q33" s="14"/>
    </row>
    <row r="34" spans="2:17" x14ac:dyDescent="0.35">
      <c r="B34" s="7">
        <f t="shared" si="1"/>
        <v>26</v>
      </c>
      <c r="C34" s="7"/>
      <c r="D34" s="40"/>
      <c r="E34" s="40"/>
      <c r="F34" s="40"/>
      <c r="G34" s="40"/>
      <c r="H34" s="40"/>
      <c r="I34" s="40"/>
      <c r="J34" s="19"/>
      <c r="K34" s="4"/>
      <c r="L34" s="4"/>
      <c r="M34" s="4"/>
      <c r="N34" s="4"/>
      <c r="O34" s="4"/>
      <c r="P34" s="4"/>
      <c r="Q34" s="14"/>
    </row>
    <row r="35" spans="2:17" x14ac:dyDescent="0.35">
      <c r="B35" s="7">
        <f t="shared" si="1"/>
        <v>27</v>
      </c>
      <c r="C35" s="7"/>
      <c r="D35" s="40"/>
      <c r="E35" s="40"/>
      <c r="F35" s="40"/>
      <c r="G35" s="40"/>
      <c r="H35" s="40"/>
      <c r="I35" s="40"/>
      <c r="J35" s="19"/>
      <c r="K35" s="4"/>
      <c r="L35" s="4"/>
      <c r="M35" s="4"/>
      <c r="N35" s="4"/>
      <c r="O35" s="4"/>
      <c r="P35" s="4"/>
      <c r="Q35" s="14"/>
    </row>
    <row r="36" spans="2:17" x14ac:dyDescent="0.35">
      <c r="B36" s="7">
        <f t="shared" si="1"/>
        <v>28</v>
      </c>
      <c r="C36" s="7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4"/>
    </row>
    <row r="37" spans="2:17" x14ac:dyDescent="0.35">
      <c r="B37" s="7">
        <f t="shared" si="1"/>
        <v>29</v>
      </c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4"/>
    </row>
    <row r="38" spans="2:17" x14ac:dyDescent="0.35">
      <c r="B38" s="7">
        <f t="shared" si="1"/>
        <v>30</v>
      </c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4"/>
    </row>
    <row r="39" spans="2:17" x14ac:dyDescent="0.35">
      <c r="B39" s="7">
        <f t="shared" si="1"/>
        <v>31</v>
      </c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4"/>
    </row>
    <row r="40" spans="2:17" x14ac:dyDescent="0.35">
      <c r="B40" s="7">
        <f t="shared" si="1"/>
        <v>32</v>
      </c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4"/>
    </row>
    <row r="41" spans="2:17" x14ac:dyDescent="0.35">
      <c r="B41" s="7">
        <f t="shared" si="1"/>
        <v>33</v>
      </c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4"/>
    </row>
    <row r="42" spans="2:17" x14ac:dyDescent="0.35">
      <c r="B42" s="7">
        <f t="shared" si="1"/>
        <v>34</v>
      </c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4"/>
    </row>
    <row r="43" spans="2:17" x14ac:dyDescent="0.35">
      <c r="B43" s="7">
        <f t="shared" si="1"/>
        <v>35</v>
      </c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4"/>
    </row>
    <row r="44" spans="2:17" x14ac:dyDescent="0.35">
      <c r="B44" s="7">
        <f t="shared" si="1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4"/>
    </row>
    <row r="45" spans="2:17" x14ac:dyDescent="0.35">
      <c r="B45" s="7">
        <f t="shared" si="1"/>
        <v>37</v>
      </c>
      <c r="C45" s="9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4"/>
    </row>
    <row r="46" spans="2:17" x14ac:dyDescent="0.35">
      <c r="B46" s="7">
        <f t="shared" si="1"/>
        <v>38</v>
      </c>
      <c r="C46" s="9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4"/>
    </row>
    <row r="47" spans="2:17" x14ac:dyDescent="0.35">
      <c r="B47" s="7">
        <f t="shared" si="1"/>
        <v>39</v>
      </c>
      <c r="C47" s="9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4"/>
    </row>
    <row r="48" spans="2:17" x14ac:dyDescent="0.35">
      <c r="B48" s="7">
        <f t="shared" si="1"/>
        <v>40</v>
      </c>
      <c r="C48" s="9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4"/>
    </row>
    <row r="49" spans="2:17" x14ac:dyDescent="0.35">
      <c r="B49" s="8">
        <f t="shared" si="1"/>
        <v>41</v>
      </c>
      <c r="C49" s="9"/>
      <c r="D49" s="40"/>
      <c r="E49" s="40"/>
      <c r="F49" s="40"/>
      <c r="G49" s="40"/>
      <c r="H49" s="40"/>
      <c r="I49" s="40"/>
      <c r="J49" s="5"/>
      <c r="K49" s="5"/>
      <c r="L49" s="5"/>
      <c r="M49" s="5"/>
      <c r="N49" s="5"/>
      <c r="O49" s="5"/>
      <c r="P49" s="5"/>
      <c r="Q49" s="14"/>
    </row>
    <row r="50" spans="2:17" x14ac:dyDescent="0.35">
      <c r="B50" s="8">
        <f t="shared" si="1"/>
        <v>42</v>
      </c>
      <c r="C50" s="9"/>
      <c r="D50" s="40"/>
      <c r="E50" s="40"/>
      <c r="F50" s="40"/>
      <c r="G50" s="40"/>
      <c r="H50" s="40"/>
      <c r="I50" s="40"/>
      <c r="J50" s="5"/>
      <c r="K50" s="5"/>
      <c r="L50" s="5"/>
      <c r="M50" s="5"/>
      <c r="N50" s="5"/>
      <c r="O50" s="5"/>
      <c r="P50" s="5"/>
      <c r="Q50" s="14"/>
    </row>
    <row r="51" spans="2:17" x14ac:dyDescent="0.35">
      <c r="B51" s="8">
        <f t="shared" si="1"/>
        <v>43</v>
      </c>
      <c r="C51" s="9"/>
      <c r="D51" s="40"/>
      <c r="E51" s="40"/>
      <c r="F51" s="40"/>
      <c r="G51" s="40"/>
      <c r="H51" s="40"/>
      <c r="I51" s="40"/>
      <c r="J51" s="5"/>
      <c r="K51" s="5"/>
      <c r="L51" s="5"/>
      <c r="M51" s="5"/>
      <c r="N51" s="5"/>
      <c r="O51" s="5"/>
      <c r="P51" s="5"/>
      <c r="Q51" s="14"/>
    </row>
    <row r="52" spans="2:17" x14ac:dyDescent="0.35">
      <c r="B52" s="16">
        <f t="shared" si="1"/>
        <v>44</v>
      </c>
      <c r="C52" s="9"/>
      <c r="D52" s="40"/>
      <c r="E52" s="40"/>
      <c r="F52" s="40"/>
      <c r="G52" s="40"/>
      <c r="H52" s="40"/>
      <c r="I52" s="40"/>
      <c r="J52" s="15"/>
      <c r="K52" s="15"/>
      <c r="L52" s="15"/>
      <c r="M52" s="15"/>
      <c r="N52" s="15"/>
      <c r="O52" s="15"/>
      <c r="P52" s="15"/>
      <c r="Q52" s="14"/>
    </row>
    <row r="53" spans="2:17" x14ac:dyDescent="0.35">
      <c r="B53" s="16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35">
      <c r="C54" s="39"/>
      <c r="D54" s="39"/>
      <c r="E54" s="10"/>
      <c r="H54" s="61" t="s">
        <v>19</v>
      </c>
      <c r="I54" s="61"/>
      <c r="J54" s="23">
        <f>COUNTIF(J9:J53,"&gt;=70")</f>
        <v>17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35">
      <c r="C55" s="39"/>
      <c r="D55" s="39"/>
      <c r="E55" s="11"/>
      <c r="H55" s="62" t="s">
        <v>20</v>
      </c>
      <c r="I55" s="62"/>
      <c r="J55" s="24">
        <f>COUNTIF(J9:J53,"&lt;70")</f>
        <v>7</v>
      </c>
      <c r="K55" s="24">
        <f t="shared" ref="K55:Q55" si="4">COUNTIF(K9:K53,"&lt;70")</f>
        <v>24</v>
      </c>
      <c r="L55" s="24">
        <f t="shared" si="4"/>
        <v>24</v>
      </c>
      <c r="M55" s="24">
        <f t="shared" si="4"/>
        <v>24</v>
      </c>
      <c r="N55" s="24">
        <f t="shared" si="4"/>
        <v>24</v>
      </c>
      <c r="O55" s="24">
        <f t="shared" si="4"/>
        <v>24</v>
      </c>
      <c r="P55" s="24">
        <f t="shared" si="4"/>
        <v>24</v>
      </c>
      <c r="Q55" s="24">
        <f t="shared" si="4"/>
        <v>24</v>
      </c>
    </row>
    <row r="56" spans="2:17" x14ac:dyDescent="0.35">
      <c r="C56" s="39"/>
      <c r="D56" s="39"/>
      <c r="E56" s="39"/>
      <c r="H56" s="62" t="s">
        <v>21</v>
      </c>
      <c r="I56" s="62"/>
      <c r="J56" s="24">
        <f>COUNT(J9:J53)</f>
        <v>24</v>
      </c>
      <c r="K56" s="24">
        <f t="shared" ref="K56:Q56" si="5">COUNT(K9:K53)</f>
        <v>24</v>
      </c>
      <c r="L56" s="24">
        <f t="shared" si="5"/>
        <v>24</v>
      </c>
      <c r="M56" s="24">
        <f t="shared" si="5"/>
        <v>24</v>
      </c>
      <c r="N56" s="24">
        <f t="shared" si="5"/>
        <v>24</v>
      </c>
      <c r="O56" s="24">
        <f t="shared" si="5"/>
        <v>24</v>
      </c>
      <c r="P56" s="24">
        <f t="shared" si="5"/>
        <v>24</v>
      </c>
      <c r="Q56" s="24">
        <f t="shared" si="5"/>
        <v>24</v>
      </c>
    </row>
    <row r="57" spans="2:17" x14ac:dyDescent="0.35">
      <c r="C57" s="39"/>
      <c r="D57" s="39"/>
      <c r="E57" s="10"/>
      <c r="F57" s="12"/>
      <c r="H57" s="63" t="s">
        <v>16</v>
      </c>
      <c r="I57" s="63"/>
      <c r="J57" s="25">
        <f>J54/J56</f>
        <v>0.70833333333333337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35">
      <c r="C58" s="39"/>
      <c r="D58" s="39"/>
      <c r="E58" s="10"/>
      <c r="F58" s="12"/>
      <c r="H58" s="63" t="s">
        <v>17</v>
      </c>
      <c r="I58" s="63"/>
      <c r="J58" s="25">
        <f>J55/J56</f>
        <v>0.29166666666666669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35">
      <c r="C59" s="39"/>
      <c r="D59" s="39"/>
      <c r="E59" s="11"/>
      <c r="F59" s="12"/>
    </row>
    <row r="60" spans="2:17" x14ac:dyDescent="0.35">
      <c r="C60" s="10"/>
      <c r="D60" s="10"/>
      <c r="E60" s="11"/>
      <c r="F60" s="12"/>
    </row>
    <row r="61" spans="2:17" x14ac:dyDescent="0.35">
      <c r="J61" s="64" t="s">
        <v>26</v>
      </c>
      <c r="K61" s="64"/>
      <c r="L61" s="64"/>
      <c r="M61" s="64"/>
      <c r="N61" s="64"/>
      <c r="O61" s="64"/>
      <c r="P61" s="64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D1" zoomScale="90" zoomScaleNormal="9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35">
      <c r="C4" t="s">
        <v>0</v>
      </c>
      <c r="D4" s="65" t="s">
        <v>92</v>
      </c>
      <c r="E4" s="65"/>
      <c r="F4" s="65"/>
      <c r="G4" s="65"/>
      <c r="I4" t="s">
        <v>1</v>
      </c>
      <c r="J4" s="48" t="s">
        <v>73</v>
      </c>
      <c r="K4" s="48"/>
      <c r="M4" t="s">
        <v>2</v>
      </c>
      <c r="N4" s="49">
        <v>45048</v>
      </c>
      <c r="O4" s="49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8" t="s">
        <v>72</v>
      </c>
      <c r="E6" s="48"/>
      <c r="F6" s="48"/>
      <c r="G6" s="48"/>
      <c r="I6" s="58" t="s">
        <v>22</v>
      </c>
      <c r="J6" s="58"/>
      <c r="K6" s="59" t="s">
        <v>26</v>
      </c>
      <c r="L6" s="59"/>
      <c r="M6" s="59"/>
      <c r="N6" s="59"/>
      <c r="O6" s="59"/>
      <c r="P6" s="5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20" customHeight="1" x14ac:dyDescent="0.35">
      <c r="B9" s="18">
        <v>1</v>
      </c>
      <c r="C9" s="28" t="s">
        <v>65</v>
      </c>
      <c r="D9" s="51" t="s">
        <v>41</v>
      </c>
      <c r="E9" s="52"/>
      <c r="F9" s="52"/>
      <c r="G9" s="52"/>
      <c r="H9" s="52"/>
      <c r="I9" s="53"/>
      <c r="J9" s="30">
        <v>94</v>
      </c>
      <c r="K9" s="30">
        <v>72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23.714285714285715</v>
      </c>
    </row>
    <row r="10" spans="2:18" ht="20" customHeight="1" x14ac:dyDescent="0.35">
      <c r="B10" s="36">
        <f>B9+1</f>
        <v>2</v>
      </c>
      <c r="C10" s="29" t="s">
        <v>67</v>
      </c>
      <c r="D10" s="52" t="s">
        <v>43</v>
      </c>
      <c r="E10" s="52"/>
      <c r="F10" s="52"/>
      <c r="G10" s="52"/>
      <c r="H10" s="52"/>
      <c r="I10" s="53"/>
      <c r="J10" s="30">
        <v>94</v>
      </c>
      <c r="K10" s="30">
        <v>91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26.428571428571427</v>
      </c>
    </row>
    <row r="11" spans="2:18" ht="20" customHeight="1" x14ac:dyDescent="0.35">
      <c r="B11" s="36">
        <f t="shared" ref="B11:B53" si="1">B10+1</f>
        <v>3</v>
      </c>
      <c r="C11" s="29" t="s">
        <v>68</v>
      </c>
      <c r="D11" s="52" t="s">
        <v>44</v>
      </c>
      <c r="E11" s="52"/>
      <c r="F11" s="52"/>
      <c r="G11" s="52"/>
      <c r="H11" s="52"/>
      <c r="I11" s="53"/>
      <c r="J11" s="30">
        <v>88</v>
      </c>
      <c r="K11" s="30">
        <v>73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23</v>
      </c>
    </row>
    <row r="12" spans="2:18" ht="20" customHeight="1" x14ac:dyDescent="0.35">
      <c r="B12" s="36">
        <f t="shared" si="1"/>
        <v>4</v>
      </c>
      <c r="C12" s="29" t="s">
        <v>69</v>
      </c>
      <c r="D12" s="52" t="s">
        <v>45</v>
      </c>
      <c r="E12" s="52"/>
      <c r="F12" s="52"/>
      <c r="G12" s="52"/>
      <c r="H12" s="52"/>
      <c r="I12" s="53"/>
      <c r="J12" s="30">
        <v>80</v>
      </c>
      <c r="K12" s="30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11.428571428571429</v>
      </c>
    </row>
    <row r="13" spans="2:18" ht="20" customHeight="1" x14ac:dyDescent="0.35">
      <c r="B13" s="36">
        <f t="shared" si="1"/>
        <v>5</v>
      </c>
      <c r="C13" s="37" t="s">
        <v>142</v>
      </c>
      <c r="D13" s="52" t="s">
        <v>89</v>
      </c>
      <c r="E13" s="52"/>
      <c r="F13" s="52"/>
      <c r="G13" s="52"/>
      <c r="H13" s="52"/>
      <c r="I13" s="53"/>
      <c r="J13" s="30">
        <v>94</v>
      </c>
      <c r="K13" s="30">
        <v>93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26.714285714285715</v>
      </c>
    </row>
    <row r="14" spans="2:18" ht="20" customHeight="1" x14ac:dyDescent="0.35">
      <c r="B14" s="36">
        <f t="shared" si="1"/>
        <v>6</v>
      </c>
      <c r="C14" s="29" t="s">
        <v>70</v>
      </c>
      <c r="D14" s="52" t="s">
        <v>46</v>
      </c>
      <c r="E14" s="52"/>
      <c r="F14" s="52"/>
      <c r="G14" s="52"/>
      <c r="H14" s="52"/>
      <c r="I14" s="53"/>
      <c r="J14" s="30">
        <v>90</v>
      </c>
      <c r="K14" s="30">
        <v>82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24.571428571428573</v>
      </c>
    </row>
    <row r="15" spans="2:18" ht="20" customHeight="1" x14ac:dyDescent="0.35">
      <c r="B15" s="36">
        <f t="shared" si="1"/>
        <v>7</v>
      </c>
      <c r="C15" s="29" t="s">
        <v>76</v>
      </c>
      <c r="D15" s="52" t="s">
        <v>90</v>
      </c>
      <c r="E15" s="52"/>
      <c r="F15" s="52"/>
      <c r="G15" s="52"/>
      <c r="H15" s="52"/>
      <c r="I15" s="53"/>
      <c r="J15" s="30">
        <v>94</v>
      </c>
      <c r="K15" s="30">
        <v>93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26.714285714285715</v>
      </c>
    </row>
    <row r="16" spans="2:18" ht="20" customHeight="1" x14ac:dyDescent="0.35">
      <c r="B16" s="36">
        <f t="shared" si="1"/>
        <v>8</v>
      </c>
      <c r="C16" s="29" t="s">
        <v>103</v>
      </c>
      <c r="D16" s="52" t="s">
        <v>50</v>
      </c>
      <c r="E16" s="52"/>
      <c r="F16" s="52"/>
      <c r="G16" s="52"/>
      <c r="H16" s="52"/>
      <c r="I16" s="53"/>
      <c r="J16" s="30">
        <v>90</v>
      </c>
      <c r="K16" s="30">
        <v>82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24.571428571428573</v>
      </c>
    </row>
    <row r="17" spans="2:17" ht="20" customHeight="1" x14ac:dyDescent="0.35">
      <c r="B17" s="36">
        <f t="shared" si="1"/>
        <v>9</v>
      </c>
      <c r="C17" s="29" t="s">
        <v>78</v>
      </c>
      <c r="D17" s="52" t="s">
        <v>51</v>
      </c>
      <c r="E17" s="52"/>
      <c r="F17" s="52"/>
      <c r="G17" s="52"/>
      <c r="H17" s="52"/>
      <c r="I17" s="53"/>
      <c r="J17" s="30">
        <v>96</v>
      </c>
      <c r="K17" s="30">
        <v>98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27.714285714285715</v>
      </c>
    </row>
    <row r="18" spans="2:17" ht="20" customHeight="1" x14ac:dyDescent="0.35">
      <c r="B18" s="36">
        <f t="shared" si="1"/>
        <v>10</v>
      </c>
      <c r="C18" s="37" t="s">
        <v>143</v>
      </c>
      <c r="D18" s="52" t="s">
        <v>91</v>
      </c>
      <c r="E18" s="52"/>
      <c r="F18" s="52"/>
      <c r="G18" s="52"/>
      <c r="H18" s="52"/>
      <c r="I18" s="53"/>
      <c r="J18" s="30">
        <v>80</v>
      </c>
      <c r="K18" s="30">
        <v>93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24.714285714285715</v>
      </c>
    </row>
    <row r="19" spans="2:17" ht="20" customHeight="1" x14ac:dyDescent="0.35">
      <c r="B19" s="36">
        <f t="shared" si="1"/>
        <v>11</v>
      </c>
      <c r="C19" s="29" t="s">
        <v>79</v>
      </c>
      <c r="D19" s="52" t="s">
        <v>53</v>
      </c>
      <c r="E19" s="52"/>
      <c r="F19" s="52"/>
      <c r="G19" s="52"/>
      <c r="H19" s="52"/>
      <c r="I19" s="53"/>
      <c r="J19" s="30">
        <v>96</v>
      </c>
      <c r="K19" s="30">
        <v>98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27.714285714285715</v>
      </c>
    </row>
    <row r="20" spans="2:17" ht="20" customHeight="1" x14ac:dyDescent="0.35">
      <c r="B20" s="36">
        <f t="shared" si="1"/>
        <v>12</v>
      </c>
      <c r="C20" s="29" t="s">
        <v>80</v>
      </c>
      <c r="D20" s="52" t="s">
        <v>54</v>
      </c>
      <c r="E20" s="52"/>
      <c r="F20" s="52"/>
      <c r="G20" s="52"/>
      <c r="H20" s="52"/>
      <c r="I20" s="53"/>
      <c r="J20" s="30">
        <v>96</v>
      </c>
      <c r="K20" s="30">
        <v>98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27.714285714285715</v>
      </c>
    </row>
    <row r="21" spans="2:17" ht="20" customHeight="1" x14ac:dyDescent="0.35">
      <c r="B21" s="36">
        <f t="shared" si="1"/>
        <v>13</v>
      </c>
      <c r="C21" s="29" t="s">
        <v>81</v>
      </c>
      <c r="D21" s="52" t="s">
        <v>55</v>
      </c>
      <c r="E21" s="52"/>
      <c r="F21" s="52"/>
      <c r="G21" s="52"/>
      <c r="H21" s="52"/>
      <c r="I21" s="53"/>
      <c r="J21" s="30">
        <v>88</v>
      </c>
      <c r="K21" s="30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12.571428571428571</v>
      </c>
    </row>
    <row r="22" spans="2:17" ht="20" customHeight="1" x14ac:dyDescent="0.35">
      <c r="B22" s="36">
        <f t="shared" si="1"/>
        <v>14</v>
      </c>
      <c r="C22" s="29" t="s">
        <v>82</v>
      </c>
      <c r="D22" s="52" t="s">
        <v>56</v>
      </c>
      <c r="E22" s="52"/>
      <c r="F22" s="52"/>
      <c r="G22" s="52"/>
      <c r="H22" s="52"/>
      <c r="I22" s="53"/>
      <c r="J22" s="30">
        <v>88</v>
      </c>
      <c r="K22" s="30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12.571428571428571</v>
      </c>
    </row>
    <row r="23" spans="2:17" ht="20" customHeight="1" x14ac:dyDescent="0.35">
      <c r="B23" s="36">
        <f t="shared" si="1"/>
        <v>15</v>
      </c>
      <c r="C23" s="29" t="s">
        <v>84</v>
      </c>
      <c r="D23" s="52" t="s">
        <v>58</v>
      </c>
      <c r="E23" s="52" t="s">
        <v>58</v>
      </c>
      <c r="F23" s="52" t="s">
        <v>58</v>
      </c>
      <c r="G23" s="52" t="s">
        <v>58</v>
      </c>
      <c r="H23" s="52" t="s">
        <v>58</v>
      </c>
      <c r="I23" s="53" t="s">
        <v>58</v>
      </c>
      <c r="J23" s="30">
        <v>96</v>
      </c>
      <c r="K23" s="30">
        <v>98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27.714285714285715</v>
      </c>
    </row>
    <row r="24" spans="2:17" ht="20" customHeight="1" x14ac:dyDescent="0.35">
      <c r="B24" s="36">
        <f t="shared" si="1"/>
        <v>16</v>
      </c>
      <c r="C24" s="29" t="s">
        <v>85</v>
      </c>
      <c r="D24" s="52" t="s">
        <v>59</v>
      </c>
      <c r="E24" s="52" t="s">
        <v>59</v>
      </c>
      <c r="F24" s="52" t="s">
        <v>59</v>
      </c>
      <c r="G24" s="52" t="s">
        <v>59</v>
      </c>
      <c r="H24" s="52" t="s">
        <v>59</v>
      </c>
      <c r="I24" s="53" t="s">
        <v>59</v>
      </c>
      <c r="J24" s="30">
        <v>88</v>
      </c>
      <c r="K24" s="30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12.571428571428571</v>
      </c>
    </row>
    <row r="25" spans="2:17" ht="20" customHeight="1" x14ac:dyDescent="0.35">
      <c r="B25" s="36">
        <f t="shared" si="1"/>
        <v>17</v>
      </c>
      <c r="C25" s="29" t="s">
        <v>86</v>
      </c>
      <c r="D25" s="52" t="s">
        <v>60</v>
      </c>
      <c r="E25" s="52" t="s">
        <v>60</v>
      </c>
      <c r="F25" s="52" t="s">
        <v>60</v>
      </c>
      <c r="G25" s="52" t="s">
        <v>60</v>
      </c>
      <c r="H25" s="52" t="s">
        <v>60</v>
      </c>
      <c r="I25" s="53" t="s">
        <v>60</v>
      </c>
      <c r="J25" s="30">
        <v>90</v>
      </c>
      <c r="K25" s="30">
        <v>82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24.571428571428573</v>
      </c>
    </row>
    <row r="26" spans="2:17" ht="20" customHeight="1" x14ac:dyDescent="0.35">
      <c r="B26" s="36">
        <f t="shared" si="1"/>
        <v>18</v>
      </c>
      <c r="C26" s="29" t="s">
        <v>88</v>
      </c>
      <c r="D26" s="52" t="s">
        <v>62</v>
      </c>
      <c r="E26" s="52" t="s">
        <v>62</v>
      </c>
      <c r="F26" s="52" t="s">
        <v>62</v>
      </c>
      <c r="G26" s="52" t="s">
        <v>62</v>
      </c>
      <c r="H26" s="52" t="s">
        <v>62</v>
      </c>
      <c r="I26" s="53" t="s">
        <v>62</v>
      </c>
      <c r="J26" s="30">
        <v>90</v>
      </c>
      <c r="K26" s="30">
        <v>82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24.571428571428573</v>
      </c>
    </row>
    <row r="27" spans="2:17" ht="20" customHeight="1" x14ac:dyDescent="0.3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ht="20" customHeight="1" x14ac:dyDescent="0.3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ht="20" customHeight="1" x14ac:dyDescent="0.3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ht="20" customHeight="1" x14ac:dyDescent="0.3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3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3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3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3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3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3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3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3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3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3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3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3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3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3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3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3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3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3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3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3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3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3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3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35">
      <c r="C54" s="39"/>
      <c r="D54" s="39"/>
      <c r="E54" s="17"/>
      <c r="H54" s="61" t="s">
        <v>19</v>
      </c>
      <c r="I54" s="61"/>
      <c r="J54" s="23">
        <f>COUNTIF(J9:J53,"&gt;=70")</f>
        <v>18</v>
      </c>
      <c r="K54" s="23">
        <f t="shared" ref="K54:P54" si="3">COUNTIF(K9:K53,"&gt;=70")</f>
        <v>14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35">
      <c r="C55" s="39"/>
      <c r="D55" s="39"/>
      <c r="E55" s="21"/>
      <c r="H55" s="62" t="s">
        <v>20</v>
      </c>
      <c r="I55" s="62"/>
      <c r="J55" s="24">
        <f>COUNTIF(J9:J53,"&lt;70")</f>
        <v>0</v>
      </c>
      <c r="K55" s="24">
        <f t="shared" ref="K55:Q55" si="5">COUNTIF(K9:K53,"&lt;70")</f>
        <v>4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35">
      <c r="C56" s="39"/>
      <c r="D56" s="39"/>
      <c r="E56" s="39"/>
      <c r="H56" s="62" t="s">
        <v>21</v>
      </c>
      <c r="I56" s="62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35">
      <c r="C57" s="39"/>
      <c r="D57" s="39"/>
      <c r="E57" s="17"/>
      <c r="F57" s="12"/>
      <c r="H57" s="63" t="s">
        <v>16</v>
      </c>
      <c r="I57" s="63"/>
      <c r="J57" s="25">
        <f>J54/J56</f>
        <v>1</v>
      </c>
      <c r="K57" s="26">
        <f t="shared" ref="K57:Q57" si="7">K54/K56</f>
        <v>0.77777777777777779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35">
      <c r="C58" s="39"/>
      <c r="D58" s="39"/>
      <c r="E58" s="17"/>
      <c r="F58" s="12"/>
      <c r="H58" s="63" t="s">
        <v>17</v>
      </c>
      <c r="I58" s="63"/>
      <c r="J58" s="25">
        <f>J55/J56</f>
        <v>0</v>
      </c>
      <c r="K58" s="25">
        <f t="shared" ref="K58:Q58" si="8">K55/K56</f>
        <v>0.22222222222222221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35">
      <c r="C59" s="39"/>
      <c r="D59" s="39"/>
      <c r="E59" s="21"/>
      <c r="F59" s="12"/>
    </row>
    <row r="60" spans="2:17" x14ac:dyDescent="0.35">
      <c r="C60" s="17"/>
      <c r="D60" s="17"/>
      <c r="E60" s="21"/>
      <c r="F60" s="12"/>
    </row>
    <row r="61" spans="2:17" x14ac:dyDescent="0.35">
      <c r="J61" s="64" t="s">
        <v>26</v>
      </c>
      <c r="K61" s="64"/>
      <c r="L61" s="64"/>
      <c r="M61" s="64"/>
      <c r="N61" s="64"/>
      <c r="O61" s="64"/>
      <c r="P61" s="64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hyperlinks>
    <hyperlink ref="C11" r:id="rId1" display="211U0011@alumno.itssat.edu.mx"/>
  </hyperlinks>
  <pageMargins left="0.23622047244094491" right="0.23622047244094491" top="0.74803149606299213" bottom="0.74803149606299213" header="0.31496062992125984" footer="0.31496062992125984"/>
  <pageSetup scale="75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9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35">
      <c r="C4" t="s">
        <v>0</v>
      </c>
      <c r="D4" s="65" t="s">
        <v>71</v>
      </c>
      <c r="E4" s="65"/>
      <c r="F4" s="65"/>
      <c r="G4" s="65"/>
      <c r="I4" t="s">
        <v>1</v>
      </c>
      <c r="J4" s="48" t="s">
        <v>105</v>
      </c>
      <c r="K4" s="48"/>
      <c r="M4" t="s">
        <v>2</v>
      </c>
      <c r="N4" s="49">
        <v>45048</v>
      </c>
      <c r="O4" s="49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8" t="s">
        <v>72</v>
      </c>
      <c r="E6" s="48"/>
      <c r="F6" s="48"/>
      <c r="G6" s="48"/>
      <c r="I6" s="58" t="s">
        <v>22</v>
      </c>
      <c r="J6" s="58"/>
      <c r="K6" s="59" t="s">
        <v>26</v>
      </c>
      <c r="L6" s="59"/>
      <c r="M6" s="59"/>
      <c r="N6" s="59"/>
      <c r="O6" s="59"/>
      <c r="P6" s="5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5" x14ac:dyDescent="0.35">
      <c r="B9" s="18">
        <v>1</v>
      </c>
      <c r="C9" s="31" t="s">
        <v>124</v>
      </c>
      <c r="D9" s="51" t="s">
        <v>106</v>
      </c>
      <c r="E9" s="52"/>
      <c r="F9" s="52"/>
      <c r="G9" s="52"/>
      <c r="H9" s="52"/>
      <c r="I9" s="53"/>
      <c r="J9" s="30">
        <v>88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12.571428571428571</v>
      </c>
    </row>
    <row r="10" spans="2:18" ht="15.5" x14ac:dyDescent="0.35">
      <c r="B10" s="18">
        <f>B9+1</f>
        <v>2</v>
      </c>
      <c r="C10" s="31" t="s">
        <v>125</v>
      </c>
      <c r="D10" s="51" t="s">
        <v>107</v>
      </c>
      <c r="E10" s="52"/>
      <c r="F10" s="52"/>
      <c r="G10" s="52"/>
      <c r="H10" s="52"/>
      <c r="I10" s="53"/>
      <c r="J10" s="30">
        <v>74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10.571428571428571</v>
      </c>
    </row>
    <row r="11" spans="2:18" ht="15.5" x14ac:dyDescent="0.35">
      <c r="B11" s="18">
        <f t="shared" ref="B11:B53" si="1">B10+1</f>
        <v>3</v>
      </c>
      <c r="C11" s="31" t="s">
        <v>126</v>
      </c>
      <c r="D11" s="51" t="s">
        <v>108</v>
      </c>
      <c r="E11" s="52"/>
      <c r="F11" s="52"/>
      <c r="G11" s="52"/>
      <c r="H11" s="52"/>
      <c r="I11" s="53"/>
      <c r="J11" s="30">
        <v>74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10.571428571428571</v>
      </c>
    </row>
    <row r="12" spans="2:18" ht="15.5" x14ac:dyDescent="0.35">
      <c r="B12" s="18">
        <f t="shared" si="1"/>
        <v>4</v>
      </c>
      <c r="C12" s="31" t="s">
        <v>127</v>
      </c>
      <c r="D12" s="51" t="s">
        <v>109</v>
      </c>
      <c r="E12" s="52"/>
      <c r="F12" s="52"/>
      <c r="G12" s="52"/>
      <c r="H12" s="52"/>
      <c r="I12" s="53"/>
      <c r="J12" s="30">
        <v>88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12.571428571428571</v>
      </c>
    </row>
    <row r="13" spans="2:18" ht="15.5" x14ac:dyDescent="0.35">
      <c r="B13" s="18">
        <f t="shared" si="1"/>
        <v>5</v>
      </c>
      <c r="C13" s="31" t="s">
        <v>128</v>
      </c>
      <c r="D13" s="51" t="s">
        <v>110</v>
      </c>
      <c r="E13" s="52"/>
      <c r="F13" s="52"/>
      <c r="G13" s="52"/>
      <c r="H13" s="52"/>
      <c r="I13" s="53"/>
      <c r="J13" s="30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5.5" x14ac:dyDescent="0.35">
      <c r="B14" s="18">
        <f t="shared" si="1"/>
        <v>6</v>
      </c>
      <c r="C14" s="31" t="s">
        <v>129</v>
      </c>
      <c r="D14" s="51" t="s">
        <v>112</v>
      </c>
      <c r="E14" s="52"/>
      <c r="F14" s="52"/>
      <c r="G14" s="52"/>
      <c r="H14" s="52"/>
      <c r="I14" s="53"/>
      <c r="J14" s="30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5.5" x14ac:dyDescent="0.35">
      <c r="B15" s="18">
        <f t="shared" si="1"/>
        <v>7</v>
      </c>
      <c r="C15" s="31" t="s">
        <v>130</v>
      </c>
      <c r="D15" s="51" t="s">
        <v>113</v>
      </c>
      <c r="E15" s="52"/>
      <c r="F15" s="52"/>
      <c r="G15" s="52"/>
      <c r="H15" s="52"/>
      <c r="I15" s="53"/>
      <c r="J15" s="30">
        <v>88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12.571428571428571</v>
      </c>
    </row>
    <row r="16" spans="2:18" ht="15.5" x14ac:dyDescent="0.35">
      <c r="B16" s="18">
        <f t="shared" si="1"/>
        <v>8</v>
      </c>
      <c r="C16" s="31" t="s">
        <v>131</v>
      </c>
      <c r="D16" s="51" t="s">
        <v>122</v>
      </c>
      <c r="E16" s="52"/>
      <c r="F16" s="52"/>
      <c r="G16" s="52"/>
      <c r="H16" s="52"/>
      <c r="I16" s="53"/>
      <c r="J16" s="30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5.5" x14ac:dyDescent="0.35">
      <c r="B17" s="18">
        <f t="shared" si="1"/>
        <v>9</v>
      </c>
      <c r="C17" s="31" t="s">
        <v>132</v>
      </c>
      <c r="D17" s="51" t="s">
        <v>114</v>
      </c>
      <c r="E17" s="52"/>
      <c r="F17" s="52"/>
      <c r="G17" s="52"/>
      <c r="H17" s="52"/>
      <c r="I17" s="53"/>
      <c r="J17" s="30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5.5" x14ac:dyDescent="0.35">
      <c r="B18" s="18">
        <f t="shared" si="1"/>
        <v>10</v>
      </c>
      <c r="C18" s="31" t="s">
        <v>133</v>
      </c>
      <c r="D18" s="51" t="s">
        <v>115</v>
      </c>
      <c r="E18" s="52"/>
      <c r="F18" s="52"/>
      <c r="G18" s="52"/>
      <c r="H18" s="52"/>
      <c r="I18" s="53"/>
      <c r="J18" s="30">
        <v>76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10.857142857142858</v>
      </c>
    </row>
    <row r="19" spans="2:17" ht="15.5" x14ac:dyDescent="0.35">
      <c r="B19" s="18">
        <f t="shared" si="1"/>
        <v>11</v>
      </c>
      <c r="C19" s="31" t="s">
        <v>134</v>
      </c>
      <c r="D19" s="51" t="s">
        <v>116</v>
      </c>
      <c r="E19" s="52"/>
      <c r="F19" s="52"/>
      <c r="G19" s="52"/>
      <c r="H19" s="52"/>
      <c r="I19" s="53"/>
      <c r="J19" s="30">
        <v>74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10.571428571428571</v>
      </c>
    </row>
    <row r="20" spans="2:17" ht="15.5" x14ac:dyDescent="0.35">
      <c r="B20" s="18">
        <f t="shared" si="1"/>
        <v>12</v>
      </c>
      <c r="C20" s="31" t="s">
        <v>135</v>
      </c>
      <c r="D20" s="51" t="s">
        <v>117</v>
      </c>
      <c r="E20" s="52"/>
      <c r="F20" s="52"/>
      <c r="G20" s="52"/>
      <c r="H20" s="52"/>
      <c r="I20" s="53"/>
      <c r="J20" s="30">
        <v>75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10.714285714285714</v>
      </c>
    </row>
    <row r="21" spans="2:17" ht="15.5" x14ac:dyDescent="0.35">
      <c r="B21" s="18">
        <f t="shared" si="1"/>
        <v>13</v>
      </c>
      <c r="C21" s="31" t="s">
        <v>136</v>
      </c>
      <c r="D21" s="51" t="s">
        <v>118</v>
      </c>
      <c r="E21" s="52"/>
      <c r="F21" s="52"/>
      <c r="G21" s="52"/>
      <c r="H21" s="52"/>
      <c r="I21" s="53"/>
      <c r="J21" s="30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5.5" x14ac:dyDescent="0.35">
      <c r="B22" s="18">
        <f t="shared" si="1"/>
        <v>14</v>
      </c>
      <c r="C22" s="31" t="s">
        <v>137</v>
      </c>
      <c r="D22" s="51" t="s">
        <v>119</v>
      </c>
      <c r="E22" s="52"/>
      <c r="F22" s="52"/>
      <c r="G22" s="52"/>
      <c r="H22" s="52"/>
      <c r="I22" s="53"/>
      <c r="J22" s="30">
        <v>70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10</v>
      </c>
    </row>
    <row r="23" spans="2:17" ht="15.5" x14ac:dyDescent="0.35">
      <c r="B23" s="18">
        <f t="shared" si="1"/>
        <v>15</v>
      </c>
      <c r="C23" s="31" t="s">
        <v>138</v>
      </c>
      <c r="D23" s="51" t="s">
        <v>120</v>
      </c>
      <c r="E23" s="52"/>
      <c r="F23" s="52"/>
      <c r="G23" s="52"/>
      <c r="H23" s="52"/>
      <c r="I23" s="53"/>
      <c r="J23" s="30">
        <v>74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10.571428571428571</v>
      </c>
    </row>
    <row r="24" spans="2:17" ht="15.5" x14ac:dyDescent="0.35">
      <c r="B24" s="18">
        <f t="shared" si="1"/>
        <v>16</v>
      </c>
      <c r="C24" s="31" t="s">
        <v>139</v>
      </c>
      <c r="D24" s="51" t="s">
        <v>123</v>
      </c>
      <c r="E24" s="52"/>
      <c r="F24" s="52"/>
      <c r="G24" s="52"/>
      <c r="H24" s="52"/>
      <c r="I24" s="53"/>
      <c r="J24" s="30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ht="15.5" x14ac:dyDescent="0.35">
      <c r="B25" s="18">
        <f t="shared" si="1"/>
        <v>17</v>
      </c>
      <c r="C25" s="31" t="s">
        <v>140</v>
      </c>
      <c r="D25" s="51" t="s">
        <v>121</v>
      </c>
      <c r="E25" s="52"/>
      <c r="F25" s="52"/>
      <c r="G25" s="52"/>
      <c r="H25" s="52"/>
      <c r="I25" s="53"/>
      <c r="J25" s="30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3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3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3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3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3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3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3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3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3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3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3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3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3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3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3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3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3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3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3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3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3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3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3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3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3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3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3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3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35">
      <c r="C54" s="39"/>
      <c r="D54" s="39"/>
      <c r="E54" s="17"/>
      <c r="H54" s="61" t="s">
        <v>19</v>
      </c>
      <c r="I54" s="61"/>
      <c r="J54" s="23">
        <f>COUNTIF(J9:J53,"&gt;=70")</f>
        <v>10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35">
      <c r="C55" s="39"/>
      <c r="D55" s="39"/>
      <c r="E55" s="21"/>
      <c r="H55" s="62" t="s">
        <v>20</v>
      </c>
      <c r="I55" s="62"/>
      <c r="J55" s="24">
        <f>COUNTIF(J9:J53,"&lt;70")</f>
        <v>7</v>
      </c>
      <c r="K55" s="24">
        <f t="shared" ref="K55:Q55" si="5">COUNTIF(K9:K53,"&lt;70")</f>
        <v>17</v>
      </c>
      <c r="L55" s="24">
        <f t="shared" si="5"/>
        <v>17</v>
      </c>
      <c r="M55" s="24">
        <f t="shared" si="5"/>
        <v>17</v>
      </c>
      <c r="N55" s="24">
        <f t="shared" si="5"/>
        <v>17</v>
      </c>
      <c r="O55" s="24">
        <f t="shared" si="5"/>
        <v>17</v>
      </c>
      <c r="P55" s="24">
        <f t="shared" si="5"/>
        <v>17</v>
      </c>
      <c r="Q55" s="24">
        <f t="shared" si="5"/>
        <v>45</v>
      </c>
    </row>
    <row r="56" spans="2:17" x14ac:dyDescent="0.35">
      <c r="C56" s="39"/>
      <c r="D56" s="39"/>
      <c r="E56" s="39"/>
      <c r="H56" s="62" t="s">
        <v>21</v>
      </c>
      <c r="I56" s="62"/>
      <c r="J56" s="24">
        <f>COUNT(J9:J53)</f>
        <v>17</v>
      </c>
      <c r="K56" s="24">
        <f t="shared" ref="K56:Q56" si="6">COUNT(K9:K53)</f>
        <v>17</v>
      </c>
      <c r="L56" s="24">
        <f t="shared" si="6"/>
        <v>17</v>
      </c>
      <c r="M56" s="24">
        <f t="shared" si="6"/>
        <v>17</v>
      </c>
      <c r="N56" s="24">
        <f t="shared" si="6"/>
        <v>17</v>
      </c>
      <c r="O56" s="24">
        <f t="shared" si="6"/>
        <v>17</v>
      </c>
      <c r="P56" s="24">
        <f t="shared" si="6"/>
        <v>17</v>
      </c>
      <c r="Q56" s="24">
        <f t="shared" si="6"/>
        <v>45</v>
      </c>
    </row>
    <row r="57" spans="2:17" x14ac:dyDescent="0.35">
      <c r="C57" s="39"/>
      <c r="D57" s="39"/>
      <c r="E57" s="17"/>
      <c r="F57" s="12"/>
      <c r="H57" s="63" t="s">
        <v>16</v>
      </c>
      <c r="I57" s="63"/>
      <c r="J57" s="25">
        <f>J54/J56</f>
        <v>0.58823529411764708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35">
      <c r="C58" s="39"/>
      <c r="D58" s="39"/>
      <c r="E58" s="17"/>
      <c r="F58" s="12"/>
      <c r="H58" s="63" t="s">
        <v>17</v>
      </c>
      <c r="I58" s="63"/>
      <c r="J58" s="25">
        <f>J55/J56</f>
        <v>0.41176470588235292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35">
      <c r="C59" s="39"/>
      <c r="D59" s="39"/>
      <c r="E59" s="21"/>
      <c r="F59" s="12"/>
    </row>
    <row r="60" spans="2:17" x14ac:dyDescent="0.35">
      <c r="C60" s="17"/>
      <c r="D60" s="17"/>
      <c r="E60" s="21"/>
      <c r="F60" s="12"/>
    </row>
    <row r="61" spans="2:17" x14ac:dyDescent="0.35">
      <c r="J61" s="64" t="s">
        <v>26</v>
      </c>
      <c r="K61" s="64"/>
      <c r="L61" s="64"/>
      <c r="M61" s="64"/>
      <c r="N61" s="64"/>
      <c r="O61" s="64"/>
      <c r="P61" s="64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hyperlinks>
    <hyperlink ref="C21" r:id="rId1" display="mailto:211u0635@alumno.itssat.edu.mx"/>
    <hyperlink ref="C22" r:id="rId2" display="211U0547@alumno.itssat.edu.mx"/>
    <hyperlink ref="C20" r:id="rId3" display="211U0013@alumno.itssat.edu.mx"/>
    <hyperlink ref="C25" r:id="rId4" display="211u0206@alumno.itssat.edu.mx"/>
    <hyperlink ref="C11" r:id="rId5" display="201U0098@alumno.itssat.edu.mx"/>
    <hyperlink ref="C16" r:id="rId6" display="211u0642@alumno.itssat.edu.mx"/>
    <hyperlink ref="C23" r:id="rId7" display="211U0193@alumno.itssat.edu.mx"/>
    <hyperlink ref="C13" r:id="rId8" display="211U0661@alumno.itssat.edu.mx"/>
    <hyperlink ref="C18" r:id="rId9" display="211u0662@alumno.itssat.edu.mx"/>
    <hyperlink ref="C24" r:id="rId10" display="211u0486@alumno.itssat.edu.mx"/>
  </hyperlinks>
  <pageMargins left="0.23622047244094491" right="0.23622047244094491" top="0.74803149606299213" bottom="0.74803149606299213" header="0.31496062992125984" footer="0.31496062992125984"/>
  <pageSetup scale="75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99" zoomScaleNormal="99" workbookViewId="0">
      <selection activeCell="L16" sqref="L1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35">
      <c r="C4" t="s">
        <v>0</v>
      </c>
      <c r="D4" s="65" t="s">
        <v>92</v>
      </c>
      <c r="E4" s="65"/>
      <c r="F4" s="65"/>
      <c r="G4" s="65"/>
      <c r="I4" t="s">
        <v>1</v>
      </c>
      <c r="J4" s="48" t="s">
        <v>105</v>
      </c>
      <c r="K4" s="48"/>
      <c r="M4" t="s">
        <v>2</v>
      </c>
      <c r="N4" s="49">
        <v>45048</v>
      </c>
      <c r="O4" s="49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8" t="s">
        <v>72</v>
      </c>
      <c r="E6" s="48"/>
      <c r="F6" s="48"/>
      <c r="G6" s="48"/>
      <c r="I6" s="58" t="s">
        <v>22</v>
      </c>
      <c r="J6" s="58"/>
      <c r="K6" s="59" t="s">
        <v>26</v>
      </c>
      <c r="L6" s="59"/>
      <c r="M6" s="59"/>
      <c r="N6" s="59"/>
      <c r="O6" s="59"/>
      <c r="P6" s="5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35">
      <c r="B9" s="18">
        <v>1</v>
      </c>
      <c r="C9" s="31" t="s">
        <v>124</v>
      </c>
      <c r="D9" s="51" t="s">
        <v>106</v>
      </c>
      <c r="E9" s="52"/>
      <c r="F9" s="52"/>
      <c r="G9" s="52"/>
      <c r="H9" s="52"/>
      <c r="I9" s="53"/>
      <c r="J9" s="28">
        <v>94</v>
      </c>
      <c r="K9" s="38">
        <v>78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24.571428571428573</v>
      </c>
    </row>
    <row r="10" spans="2:18" x14ac:dyDescent="0.35">
      <c r="B10" s="18">
        <f>B9+1</f>
        <v>2</v>
      </c>
      <c r="C10" s="31" t="s">
        <v>125</v>
      </c>
      <c r="D10" s="51" t="s">
        <v>107</v>
      </c>
      <c r="E10" s="52"/>
      <c r="F10" s="52"/>
      <c r="G10" s="52"/>
      <c r="H10" s="52"/>
      <c r="I10" s="53"/>
      <c r="J10" s="28">
        <v>94</v>
      </c>
      <c r="K10" s="38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13.428571428571429</v>
      </c>
    </row>
    <row r="11" spans="2:18" x14ac:dyDescent="0.35">
      <c r="B11" s="18">
        <f t="shared" ref="B11:B53" si="1">B10+1</f>
        <v>3</v>
      </c>
      <c r="C11" t="s">
        <v>126</v>
      </c>
      <c r="D11" s="51" t="s">
        <v>108</v>
      </c>
      <c r="E11" s="52"/>
      <c r="F11" s="52"/>
      <c r="G11" s="52"/>
      <c r="H11" s="52"/>
      <c r="I11" s="53"/>
      <c r="J11" s="28">
        <v>95</v>
      </c>
      <c r="K11" s="38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13.571428571428571</v>
      </c>
    </row>
    <row r="12" spans="2:18" x14ac:dyDescent="0.35">
      <c r="B12" s="18">
        <f t="shared" si="1"/>
        <v>4</v>
      </c>
      <c r="C12" s="31" t="s">
        <v>127</v>
      </c>
      <c r="D12" s="51" t="s">
        <v>109</v>
      </c>
      <c r="E12" s="52"/>
      <c r="F12" s="52"/>
      <c r="G12" s="52"/>
      <c r="H12" s="52"/>
      <c r="I12" s="53"/>
      <c r="J12" s="28">
        <v>94</v>
      </c>
      <c r="K12" s="38">
        <v>78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24.571428571428573</v>
      </c>
    </row>
    <row r="13" spans="2:18" x14ac:dyDescent="0.35">
      <c r="B13" s="18">
        <f t="shared" si="1"/>
        <v>5</v>
      </c>
      <c r="C13" t="s">
        <v>128</v>
      </c>
      <c r="D13" s="51" t="s">
        <v>110</v>
      </c>
      <c r="E13" s="52"/>
      <c r="F13" s="52"/>
      <c r="G13" s="52"/>
      <c r="H13" s="52"/>
      <c r="I13" s="53"/>
      <c r="J13" s="28">
        <v>95</v>
      </c>
      <c r="K13" s="38">
        <v>81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25.142857142857142</v>
      </c>
    </row>
    <row r="14" spans="2:18" x14ac:dyDescent="0.35">
      <c r="B14" s="18">
        <f t="shared" si="1"/>
        <v>6</v>
      </c>
      <c r="C14" s="31" t="s">
        <v>141</v>
      </c>
      <c r="D14" s="51" t="s">
        <v>111</v>
      </c>
      <c r="E14" s="52"/>
      <c r="F14" s="52"/>
      <c r="G14" s="52"/>
      <c r="H14" s="52"/>
      <c r="I14" s="53"/>
      <c r="J14" s="28">
        <v>94</v>
      </c>
      <c r="K14" s="38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13.428571428571429</v>
      </c>
    </row>
    <row r="15" spans="2:18" x14ac:dyDescent="0.35">
      <c r="B15" s="18">
        <f t="shared" si="1"/>
        <v>7</v>
      </c>
      <c r="C15" s="31" t="s">
        <v>129</v>
      </c>
      <c r="D15" s="51" t="s">
        <v>112</v>
      </c>
      <c r="E15" s="52"/>
      <c r="F15" s="52"/>
      <c r="G15" s="52"/>
      <c r="H15" s="52"/>
      <c r="I15" s="53"/>
      <c r="J15" s="28">
        <v>95</v>
      </c>
      <c r="K15" s="38">
        <v>77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24.571428571428573</v>
      </c>
    </row>
    <row r="16" spans="2:18" x14ac:dyDescent="0.35">
      <c r="B16" s="18">
        <f t="shared" si="1"/>
        <v>8</v>
      </c>
      <c r="C16" s="31" t="s">
        <v>130</v>
      </c>
      <c r="D16" s="31" t="s">
        <v>113</v>
      </c>
      <c r="E16" s="32"/>
      <c r="F16" s="32"/>
      <c r="G16" s="32"/>
      <c r="H16" s="32"/>
      <c r="I16" s="33"/>
      <c r="J16" s="28">
        <v>94</v>
      </c>
      <c r="K16" s="38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13.428571428571429</v>
      </c>
    </row>
    <row r="17" spans="2:17" x14ac:dyDescent="0.35">
      <c r="B17" s="18">
        <f t="shared" si="1"/>
        <v>9</v>
      </c>
      <c r="C17" s="34" t="s">
        <v>132</v>
      </c>
      <c r="D17" s="51" t="s">
        <v>114</v>
      </c>
      <c r="E17" s="52"/>
      <c r="F17" s="52"/>
      <c r="G17" s="52"/>
      <c r="H17" s="52"/>
      <c r="I17" s="53"/>
      <c r="J17" s="28">
        <v>94</v>
      </c>
      <c r="K17" s="38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13.428571428571429</v>
      </c>
    </row>
    <row r="18" spans="2:17" x14ac:dyDescent="0.35">
      <c r="B18" s="18">
        <f t="shared" si="1"/>
        <v>10</v>
      </c>
      <c r="C18" s="3" t="s">
        <v>133</v>
      </c>
      <c r="D18" s="51" t="s">
        <v>115</v>
      </c>
      <c r="E18" s="52"/>
      <c r="F18" s="52"/>
      <c r="G18" s="52"/>
      <c r="H18" s="52"/>
      <c r="I18" s="53"/>
      <c r="J18" s="28">
        <v>95</v>
      </c>
      <c r="K18" s="38">
        <v>77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24.571428571428573</v>
      </c>
    </row>
    <row r="19" spans="2:17" x14ac:dyDescent="0.35">
      <c r="B19" s="18">
        <f t="shared" si="1"/>
        <v>11</v>
      </c>
      <c r="C19" s="34" t="s">
        <v>134</v>
      </c>
      <c r="D19" s="51" t="s">
        <v>116</v>
      </c>
      <c r="E19" s="52"/>
      <c r="F19" s="52"/>
      <c r="G19" s="52"/>
      <c r="H19" s="52"/>
      <c r="I19" s="53"/>
      <c r="J19" s="28">
        <v>95</v>
      </c>
      <c r="K19" s="38">
        <v>81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25.142857142857142</v>
      </c>
    </row>
    <row r="20" spans="2:17" x14ac:dyDescent="0.35">
      <c r="B20" s="18">
        <f t="shared" si="1"/>
        <v>12</v>
      </c>
      <c r="C20" s="3" t="s">
        <v>135</v>
      </c>
      <c r="D20" s="51" t="s">
        <v>117</v>
      </c>
      <c r="E20" s="52"/>
      <c r="F20" s="52"/>
      <c r="G20" s="52"/>
      <c r="H20" s="52"/>
      <c r="I20" s="53"/>
      <c r="J20" s="28">
        <v>95</v>
      </c>
      <c r="K20" s="38">
        <v>77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24.571428571428573</v>
      </c>
    </row>
    <row r="21" spans="2:17" x14ac:dyDescent="0.35">
      <c r="B21" s="18">
        <f t="shared" si="1"/>
        <v>13</v>
      </c>
      <c r="C21" s="3" t="s">
        <v>136</v>
      </c>
      <c r="D21" s="51" t="s">
        <v>118</v>
      </c>
      <c r="E21" s="52"/>
      <c r="F21" s="52"/>
      <c r="G21" s="52"/>
      <c r="H21" s="52"/>
      <c r="I21" s="53"/>
      <c r="J21" s="28">
        <v>95</v>
      </c>
      <c r="K21" s="38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13.571428571428571</v>
      </c>
    </row>
    <row r="22" spans="2:17" x14ac:dyDescent="0.35">
      <c r="B22" s="18">
        <f t="shared" si="1"/>
        <v>14</v>
      </c>
      <c r="C22" s="3" t="s">
        <v>137</v>
      </c>
      <c r="D22" s="51" t="s">
        <v>119</v>
      </c>
      <c r="E22" s="52"/>
      <c r="F22" s="52"/>
      <c r="G22" s="52"/>
      <c r="H22" s="52"/>
      <c r="I22" s="53"/>
      <c r="J22" s="28">
        <v>95</v>
      </c>
      <c r="K22" s="38">
        <v>77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24.571428571428573</v>
      </c>
    </row>
    <row r="23" spans="2:17" x14ac:dyDescent="0.35">
      <c r="B23" s="18">
        <f t="shared" si="1"/>
        <v>15</v>
      </c>
      <c r="C23" s="3" t="s">
        <v>138</v>
      </c>
      <c r="D23" s="51" t="s">
        <v>120</v>
      </c>
      <c r="E23" s="52"/>
      <c r="F23" s="52"/>
      <c r="G23" s="52"/>
      <c r="H23" s="52"/>
      <c r="I23" s="53"/>
      <c r="J23" s="28">
        <v>94</v>
      </c>
      <c r="K23" s="38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13.428571428571429</v>
      </c>
    </row>
    <row r="24" spans="2:17" x14ac:dyDescent="0.35">
      <c r="B24" s="18">
        <f t="shared" si="1"/>
        <v>16</v>
      </c>
      <c r="C24" s="3" t="s">
        <v>140</v>
      </c>
      <c r="D24" s="51" t="s">
        <v>121</v>
      </c>
      <c r="E24" s="52"/>
      <c r="F24" s="52"/>
      <c r="G24" s="52"/>
      <c r="H24" s="52"/>
      <c r="I24" s="53"/>
      <c r="J24" s="28">
        <v>95</v>
      </c>
      <c r="K24" s="38">
        <v>81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25.142857142857142</v>
      </c>
    </row>
    <row r="25" spans="2:17" x14ac:dyDescent="0.35">
      <c r="B25" s="18">
        <f t="shared" si="1"/>
        <v>17</v>
      </c>
      <c r="D25" s="51"/>
      <c r="E25" s="52"/>
      <c r="F25" s="52"/>
      <c r="G25" s="52"/>
      <c r="H25" s="52"/>
      <c r="I25" s="53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3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3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3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3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3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3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3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3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3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3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3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3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3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3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3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3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3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3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3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3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3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3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3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3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3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3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3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3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35">
      <c r="C54" s="39"/>
      <c r="D54" s="39"/>
      <c r="E54" s="17"/>
      <c r="H54" s="61" t="s">
        <v>19</v>
      </c>
      <c r="I54" s="61"/>
      <c r="J54" s="23">
        <f>COUNTIF(J9:J53,"&gt;=70")</f>
        <v>16</v>
      </c>
      <c r="K54" s="23">
        <f t="shared" ref="K54:P54" si="3">COUNTIF(K9:K53,"&gt;=70")</f>
        <v>9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35">
      <c r="C55" s="39"/>
      <c r="D55" s="39"/>
      <c r="E55" s="21"/>
      <c r="H55" s="62" t="s">
        <v>20</v>
      </c>
      <c r="I55" s="62"/>
      <c r="J55" s="24">
        <f>COUNTIF(J9:J53,"&lt;70")</f>
        <v>0</v>
      </c>
      <c r="K55" s="24">
        <f t="shared" ref="K55:Q55" si="5">COUNTIF(K9:K53,"&lt;70")</f>
        <v>7</v>
      </c>
      <c r="L55" s="24">
        <f t="shared" si="5"/>
        <v>16</v>
      </c>
      <c r="M55" s="24">
        <f t="shared" si="5"/>
        <v>16</v>
      </c>
      <c r="N55" s="24">
        <f t="shared" si="5"/>
        <v>16</v>
      </c>
      <c r="O55" s="24">
        <f t="shared" si="5"/>
        <v>16</v>
      </c>
      <c r="P55" s="24">
        <f t="shared" si="5"/>
        <v>16</v>
      </c>
      <c r="Q55" s="24">
        <f t="shared" si="5"/>
        <v>45</v>
      </c>
    </row>
    <row r="56" spans="2:17" x14ac:dyDescent="0.35">
      <c r="C56" s="39"/>
      <c r="D56" s="39"/>
      <c r="E56" s="39"/>
      <c r="H56" s="62" t="s">
        <v>21</v>
      </c>
      <c r="I56" s="62"/>
      <c r="J56" s="24">
        <f>COUNT(J9:J53)</f>
        <v>16</v>
      </c>
      <c r="K56" s="24">
        <f t="shared" ref="K56:Q56" si="6">COUNT(K9:K53)</f>
        <v>16</v>
      </c>
      <c r="L56" s="24">
        <f t="shared" si="6"/>
        <v>16</v>
      </c>
      <c r="M56" s="24">
        <f t="shared" si="6"/>
        <v>16</v>
      </c>
      <c r="N56" s="24">
        <f t="shared" si="6"/>
        <v>16</v>
      </c>
      <c r="O56" s="24">
        <f t="shared" si="6"/>
        <v>16</v>
      </c>
      <c r="P56" s="24">
        <f t="shared" si="6"/>
        <v>16</v>
      </c>
      <c r="Q56" s="24">
        <f t="shared" si="6"/>
        <v>45</v>
      </c>
    </row>
    <row r="57" spans="2:17" x14ac:dyDescent="0.35">
      <c r="C57" s="39"/>
      <c r="D57" s="39"/>
      <c r="E57" s="17"/>
      <c r="F57" s="12"/>
      <c r="H57" s="63" t="s">
        <v>16</v>
      </c>
      <c r="I57" s="63"/>
      <c r="J57" s="25">
        <f>J54/J56</f>
        <v>1</v>
      </c>
      <c r="K57" s="26">
        <f t="shared" ref="K57:Q57" si="7">K54/K56</f>
        <v>0.5625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35">
      <c r="C58" s="39"/>
      <c r="D58" s="39"/>
      <c r="E58" s="17"/>
      <c r="F58" s="12"/>
      <c r="H58" s="63" t="s">
        <v>17</v>
      </c>
      <c r="I58" s="63"/>
      <c r="J58" s="25">
        <f>J55/J56</f>
        <v>0</v>
      </c>
      <c r="K58" s="25">
        <f t="shared" ref="K58:Q58" si="8">K55/K56</f>
        <v>0.4375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35">
      <c r="C59" s="39"/>
      <c r="D59" s="39"/>
      <c r="E59" s="21"/>
      <c r="F59" s="12"/>
    </row>
    <row r="60" spans="2:17" x14ac:dyDescent="0.35">
      <c r="C60" s="17"/>
      <c r="D60" s="17"/>
      <c r="E60" s="21"/>
      <c r="F60" s="12"/>
    </row>
    <row r="61" spans="2:17" x14ac:dyDescent="0.35">
      <c r="J61" s="64" t="s">
        <v>26</v>
      </c>
      <c r="K61" s="64"/>
      <c r="L61" s="64"/>
      <c r="M61" s="64"/>
      <c r="N61" s="64"/>
      <c r="O61" s="64"/>
      <c r="P61" s="64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5" zoomScaleNormal="84" workbookViewId="0">
      <selection activeCell="O10" sqref="O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35">
      <c r="C4" t="s">
        <v>0</v>
      </c>
      <c r="D4" s="65" t="s">
        <v>24</v>
      </c>
      <c r="E4" s="65"/>
      <c r="F4" s="65"/>
      <c r="G4" s="65"/>
      <c r="I4" t="s">
        <v>1</v>
      </c>
      <c r="J4" s="48" t="s">
        <v>25</v>
      </c>
      <c r="K4" s="48"/>
      <c r="M4" t="s">
        <v>2</v>
      </c>
      <c r="N4" s="49">
        <v>45048</v>
      </c>
      <c r="O4" s="49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8" t="s">
        <v>27</v>
      </c>
      <c r="E6" s="48"/>
      <c r="F6" s="48"/>
      <c r="G6" s="48"/>
      <c r="I6" s="58" t="s">
        <v>22</v>
      </c>
      <c r="J6" s="58"/>
      <c r="K6" s="59" t="s">
        <v>26</v>
      </c>
      <c r="L6" s="59"/>
      <c r="M6" s="59"/>
      <c r="N6" s="59"/>
      <c r="O6" s="59"/>
      <c r="P6" s="5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5" customHeight="1" x14ac:dyDescent="0.35">
      <c r="B9" s="18">
        <v>1</v>
      </c>
      <c r="C9" s="3" t="s">
        <v>101</v>
      </c>
      <c r="D9" s="69" t="s">
        <v>28</v>
      </c>
      <c r="E9" s="70"/>
      <c r="F9" s="70"/>
      <c r="G9" s="70"/>
      <c r="H9" s="70"/>
      <c r="I9" s="71"/>
      <c r="J9" s="28">
        <v>100</v>
      </c>
      <c r="K9" s="28">
        <v>100</v>
      </c>
      <c r="L9" s="35">
        <v>100</v>
      </c>
      <c r="M9" s="28">
        <v>0</v>
      </c>
      <c r="N9" s="28">
        <v>0</v>
      </c>
      <c r="O9" s="28">
        <v>0</v>
      </c>
      <c r="P9" s="28">
        <v>0</v>
      </c>
      <c r="Q9" s="14">
        <f>SUM(J9:P9)/7</f>
        <v>42.857142857142854</v>
      </c>
    </row>
    <row r="10" spans="2:18" x14ac:dyDescent="0.35">
      <c r="B10" s="18">
        <f>B9+1</f>
        <v>2</v>
      </c>
      <c r="C10" s="3" t="s">
        <v>104</v>
      </c>
      <c r="D10" s="66" t="s">
        <v>29</v>
      </c>
      <c r="E10" s="67"/>
      <c r="F10" s="67"/>
      <c r="G10" s="67"/>
      <c r="H10" s="67"/>
      <c r="I10" s="68"/>
      <c r="J10" s="28">
        <v>90</v>
      </c>
      <c r="K10" s="28">
        <v>77</v>
      </c>
      <c r="L10" s="35">
        <v>73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48" si="0">SUM(J10:P10)/7</f>
        <v>34.285714285714285</v>
      </c>
    </row>
    <row r="11" spans="2:18" x14ac:dyDescent="0.35">
      <c r="B11" s="18">
        <f t="shared" ref="B11:B53" si="1">B10+1</f>
        <v>3</v>
      </c>
      <c r="C11" s="3" t="s">
        <v>38</v>
      </c>
      <c r="D11" s="66" t="s">
        <v>30</v>
      </c>
      <c r="E11" s="67"/>
      <c r="F11" s="67"/>
      <c r="G11" s="67"/>
      <c r="H11" s="67"/>
      <c r="I11" s="68"/>
      <c r="J11" s="28">
        <v>90</v>
      </c>
      <c r="K11" s="28">
        <v>87</v>
      </c>
      <c r="L11" s="35">
        <v>74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35.857142857142854</v>
      </c>
    </row>
    <row r="12" spans="2:18" x14ac:dyDescent="0.35">
      <c r="B12" s="18">
        <f t="shared" si="1"/>
        <v>4</v>
      </c>
      <c r="C12" s="3" t="s">
        <v>100</v>
      </c>
      <c r="D12" s="72" t="s">
        <v>31</v>
      </c>
      <c r="E12" s="73"/>
      <c r="F12" s="73"/>
      <c r="G12" s="73"/>
      <c r="H12" s="73"/>
      <c r="I12" s="74"/>
      <c r="J12" s="28">
        <v>100</v>
      </c>
      <c r="K12" s="28">
        <v>100</v>
      </c>
      <c r="L12" s="35">
        <v>100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42.857142857142854</v>
      </c>
    </row>
    <row r="13" spans="2:18" x14ac:dyDescent="0.35">
      <c r="B13" s="18">
        <f t="shared" si="1"/>
        <v>5</v>
      </c>
      <c r="C13" s="3" t="s">
        <v>95</v>
      </c>
      <c r="D13" s="66" t="s">
        <v>32</v>
      </c>
      <c r="E13" s="67"/>
      <c r="F13" s="67"/>
      <c r="G13" s="67"/>
      <c r="H13" s="67"/>
      <c r="I13" s="68"/>
      <c r="J13" s="28">
        <v>84</v>
      </c>
      <c r="K13" s="28">
        <v>77</v>
      </c>
      <c r="L13" s="35">
        <v>83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34.857142857142854</v>
      </c>
    </row>
    <row r="14" spans="2:18" x14ac:dyDescent="0.35">
      <c r="B14" s="18">
        <f t="shared" si="1"/>
        <v>6</v>
      </c>
      <c r="C14" s="3" t="s">
        <v>99</v>
      </c>
      <c r="D14" s="66" t="s">
        <v>33</v>
      </c>
      <c r="E14" s="67" t="s">
        <v>33</v>
      </c>
      <c r="F14" s="67" t="s">
        <v>33</v>
      </c>
      <c r="G14" s="67" t="s">
        <v>33</v>
      </c>
      <c r="H14" s="67" t="s">
        <v>33</v>
      </c>
      <c r="I14" s="68" t="s">
        <v>33</v>
      </c>
      <c r="J14" s="28">
        <v>0</v>
      </c>
      <c r="K14" s="28">
        <v>83</v>
      </c>
      <c r="L14" s="35">
        <v>83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23.714285714285715</v>
      </c>
    </row>
    <row r="15" spans="2:18" x14ac:dyDescent="0.35">
      <c r="B15" s="18">
        <f t="shared" si="1"/>
        <v>7</v>
      </c>
      <c r="C15" s="3" t="s">
        <v>102</v>
      </c>
      <c r="D15" s="66" t="s">
        <v>34</v>
      </c>
      <c r="E15" s="67" t="s">
        <v>34</v>
      </c>
      <c r="F15" s="67" t="s">
        <v>34</v>
      </c>
      <c r="G15" s="67" t="s">
        <v>34</v>
      </c>
      <c r="H15" s="67" t="s">
        <v>34</v>
      </c>
      <c r="I15" s="68" t="s">
        <v>34</v>
      </c>
      <c r="J15" s="28">
        <v>100</v>
      </c>
      <c r="K15" s="28">
        <v>85</v>
      </c>
      <c r="L15" s="35">
        <v>95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40</v>
      </c>
    </row>
    <row r="16" spans="2:18" x14ac:dyDescent="0.35">
      <c r="B16" s="18">
        <f t="shared" si="1"/>
        <v>8</v>
      </c>
      <c r="C16" s="3" t="s">
        <v>96</v>
      </c>
      <c r="D16" s="66" t="s">
        <v>94</v>
      </c>
      <c r="E16" s="67" t="s">
        <v>35</v>
      </c>
      <c r="F16" s="67" t="s">
        <v>35</v>
      </c>
      <c r="G16" s="67" t="s">
        <v>35</v>
      </c>
      <c r="H16" s="67" t="s">
        <v>35</v>
      </c>
      <c r="I16" s="68" t="s">
        <v>35</v>
      </c>
      <c r="J16" s="28">
        <v>80</v>
      </c>
      <c r="K16" s="28">
        <v>75</v>
      </c>
      <c r="L16" s="35">
        <v>79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33.428571428571431</v>
      </c>
    </row>
    <row r="17" spans="2:17" x14ac:dyDescent="0.35">
      <c r="B17" s="18">
        <f t="shared" si="1"/>
        <v>9</v>
      </c>
      <c r="C17" s="3" t="s">
        <v>98</v>
      </c>
      <c r="D17" s="66" t="s">
        <v>36</v>
      </c>
      <c r="E17" s="67" t="s">
        <v>36</v>
      </c>
      <c r="F17" s="67" t="s">
        <v>36</v>
      </c>
      <c r="G17" s="67" t="s">
        <v>36</v>
      </c>
      <c r="H17" s="67" t="s">
        <v>36</v>
      </c>
      <c r="I17" s="68" t="s">
        <v>36</v>
      </c>
      <c r="J17" s="28">
        <v>90</v>
      </c>
      <c r="K17" s="28">
        <v>93</v>
      </c>
      <c r="L17" s="35">
        <v>79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37.428571428571431</v>
      </c>
    </row>
    <row r="18" spans="2:17" x14ac:dyDescent="0.35">
      <c r="B18" s="18">
        <f t="shared" si="1"/>
        <v>10</v>
      </c>
      <c r="C18" s="3" t="s">
        <v>97</v>
      </c>
      <c r="D18" s="66" t="s">
        <v>37</v>
      </c>
      <c r="E18" s="67" t="s">
        <v>37</v>
      </c>
      <c r="F18" s="67" t="s">
        <v>37</v>
      </c>
      <c r="G18" s="67" t="s">
        <v>37</v>
      </c>
      <c r="H18" s="67" t="s">
        <v>37</v>
      </c>
      <c r="I18" s="68" t="s">
        <v>37</v>
      </c>
      <c r="J18" s="28">
        <v>80</v>
      </c>
      <c r="K18" s="28">
        <v>87</v>
      </c>
      <c r="L18" s="35">
        <v>77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34.857142857142854</v>
      </c>
    </row>
    <row r="19" spans="2:17" x14ac:dyDescent="0.35">
      <c r="B19" s="18">
        <f t="shared" si="1"/>
        <v>11</v>
      </c>
      <c r="C19" s="12"/>
      <c r="D19" s="40"/>
      <c r="E19" s="40"/>
      <c r="F19" s="40"/>
      <c r="G19" s="40"/>
      <c r="H19" s="40"/>
      <c r="I19" s="40"/>
      <c r="J19" s="19"/>
      <c r="K19" s="19"/>
      <c r="L19" s="28"/>
      <c r="M19" s="28"/>
      <c r="N19" s="28"/>
      <c r="O19" s="28"/>
      <c r="P19" s="19"/>
      <c r="Q19" s="14">
        <f t="shared" si="0"/>
        <v>0</v>
      </c>
    </row>
    <row r="20" spans="2:17" x14ac:dyDescent="0.35">
      <c r="B20" s="18">
        <f t="shared" si="1"/>
        <v>12</v>
      </c>
      <c r="C20" s="18"/>
      <c r="D20" s="40"/>
      <c r="E20" s="40"/>
      <c r="F20" s="40"/>
      <c r="G20" s="40"/>
      <c r="H20" s="40"/>
      <c r="I20" s="40"/>
      <c r="J20" s="19"/>
      <c r="K20" s="19"/>
      <c r="L20" s="28"/>
      <c r="M20" s="28"/>
      <c r="N20" s="28"/>
      <c r="O20" s="28"/>
      <c r="P20" s="19"/>
      <c r="Q20" s="14">
        <f t="shared" si="0"/>
        <v>0</v>
      </c>
    </row>
    <row r="21" spans="2:17" x14ac:dyDescent="0.35">
      <c r="B21" s="18">
        <f t="shared" si="1"/>
        <v>13</v>
      </c>
      <c r="C21" s="18"/>
      <c r="D21" s="40"/>
      <c r="E21" s="40"/>
      <c r="F21" s="40"/>
      <c r="G21" s="40"/>
      <c r="H21" s="40"/>
      <c r="I21" s="40"/>
      <c r="J21" s="19"/>
      <c r="K21" s="19"/>
      <c r="L21" s="28"/>
      <c r="M21" s="28"/>
      <c r="N21" s="28"/>
      <c r="O21" s="28"/>
      <c r="P21" s="19"/>
      <c r="Q21" s="14">
        <f t="shared" si="0"/>
        <v>0</v>
      </c>
    </row>
    <row r="22" spans="2:17" x14ac:dyDescent="0.35">
      <c r="B22" s="18">
        <f t="shared" si="1"/>
        <v>14</v>
      </c>
      <c r="C22" s="18"/>
      <c r="D22" s="40"/>
      <c r="E22" s="40"/>
      <c r="F22" s="40"/>
      <c r="G22" s="40"/>
      <c r="H22" s="40"/>
      <c r="I22" s="40"/>
      <c r="J22" s="19"/>
      <c r="K22" s="19"/>
      <c r="L22" s="28"/>
      <c r="M22" s="28"/>
      <c r="N22" s="28"/>
      <c r="O22" s="28"/>
      <c r="P22" s="19"/>
      <c r="Q22" s="14">
        <f t="shared" si="0"/>
        <v>0</v>
      </c>
    </row>
    <row r="23" spans="2:17" x14ac:dyDescent="0.35">
      <c r="B23" s="18">
        <f t="shared" si="1"/>
        <v>15</v>
      </c>
      <c r="C23" s="18"/>
      <c r="D23" s="40"/>
      <c r="E23" s="40"/>
      <c r="F23" s="40"/>
      <c r="G23" s="40"/>
      <c r="H23" s="40"/>
      <c r="I23" s="40"/>
      <c r="J23" s="19"/>
      <c r="K23" s="19"/>
      <c r="L23" s="28"/>
      <c r="M23" s="28"/>
      <c r="N23" s="28"/>
      <c r="O23" s="28"/>
      <c r="P23" s="19"/>
      <c r="Q23" s="14">
        <f t="shared" si="0"/>
        <v>0</v>
      </c>
    </row>
    <row r="24" spans="2:17" x14ac:dyDescent="0.3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/>
      <c r="K24" s="19"/>
      <c r="L24" s="28"/>
      <c r="M24" s="28"/>
      <c r="N24" s="28"/>
      <c r="O24" s="28"/>
      <c r="P24" s="19"/>
      <c r="Q24" s="14">
        <f t="shared" si="0"/>
        <v>0</v>
      </c>
    </row>
    <row r="25" spans="2:17" x14ac:dyDescent="0.3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28"/>
      <c r="M25" s="28"/>
      <c r="N25" s="28"/>
      <c r="O25" s="28"/>
      <c r="P25" s="19"/>
      <c r="Q25" s="14">
        <f t="shared" si="0"/>
        <v>0</v>
      </c>
    </row>
    <row r="26" spans="2:17" x14ac:dyDescent="0.3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3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3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3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3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3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3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3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3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3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3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3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3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3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3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3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3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3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3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3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3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3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3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3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3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3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3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3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35">
      <c r="C54" s="39"/>
      <c r="D54" s="39"/>
      <c r="E54" s="17"/>
      <c r="H54" s="61" t="s">
        <v>19</v>
      </c>
      <c r="I54" s="61"/>
      <c r="J54" s="23">
        <f>COUNTIF(J9:J53,"&gt;=70")</f>
        <v>9</v>
      </c>
      <c r="K54" s="23">
        <f t="shared" ref="K54:P54" si="3">COUNTIF(K9:K53,"&gt;=70")</f>
        <v>10</v>
      </c>
      <c r="L54" s="23">
        <f t="shared" si="3"/>
        <v>10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35">
      <c r="C55" s="39"/>
      <c r="D55" s="39"/>
      <c r="E55" s="21"/>
      <c r="H55" s="62" t="s">
        <v>20</v>
      </c>
      <c r="I55" s="62"/>
      <c r="J55" s="24">
        <f>COUNTIF(J9:J53,"&lt;70")</f>
        <v>1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10</v>
      </c>
      <c r="N55" s="24">
        <f t="shared" si="5"/>
        <v>10</v>
      </c>
      <c r="O55" s="24">
        <f t="shared" si="5"/>
        <v>10</v>
      </c>
      <c r="P55" s="24">
        <f t="shared" si="5"/>
        <v>10</v>
      </c>
      <c r="Q55" s="24">
        <f t="shared" si="5"/>
        <v>45</v>
      </c>
    </row>
    <row r="56" spans="2:17" x14ac:dyDescent="0.35">
      <c r="C56" s="39"/>
      <c r="D56" s="39"/>
      <c r="E56" s="39"/>
      <c r="H56" s="62" t="s">
        <v>21</v>
      </c>
      <c r="I56" s="62"/>
      <c r="J56" s="24">
        <f>COUNT(J9:J53)</f>
        <v>10</v>
      </c>
      <c r="K56" s="24">
        <f t="shared" ref="K56:Q56" si="6">COUNT(K9:K53)</f>
        <v>10</v>
      </c>
      <c r="L56" s="24">
        <f t="shared" si="6"/>
        <v>10</v>
      </c>
      <c r="M56" s="24">
        <f t="shared" si="6"/>
        <v>10</v>
      </c>
      <c r="N56" s="24">
        <f t="shared" si="6"/>
        <v>10</v>
      </c>
      <c r="O56" s="24">
        <f t="shared" si="6"/>
        <v>10</v>
      </c>
      <c r="P56" s="24">
        <f t="shared" si="6"/>
        <v>10</v>
      </c>
      <c r="Q56" s="24">
        <f t="shared" si="6"/>
        <v>45</v>
      </c>
    </row>
    <row r="57" spans="2:17" x14ac:dyDescent="0.35">
      <c r="C57" s="39"/>
      <c r="D57" s="39"/>
      <c r="E57" s="17"/>
      <c r="F57" s="12"/>
      <c r="H57" s="63" t="s">
        <v>16</v>
      </c>
      <c r="I57" s="63"/>
      <c r="J57" s="25">
        <f>J54/J56</f>
        <v>0.9</v>
      </c>
      <c r="K57" s="26">
        <f t="shared" ref="K57:Q57" si="7">K54/K56</f>
        <v>1</v>
      </c>
      <c r="L57" s="26">
        <f t="shared" si="7"/>
        <v>1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35">
      <c r="C58" s="39"/>
      <c r="D58" s="39"/>
      <c r="E58" s="17"/>
      <c r="F58" s="12"/>
      <c r="H58" s="63" t="s">
        <v>17</v>
      </c>
      <c r="I58" s="63"/>
      <c r="J58" s="25">
        <f>J55/J56</f>
        <v>0.1</v>
      </c>
      <c r="K58" s="25">
        <f t="shared" ref="K58:Q58" si="8">K55/K56</f>
        <v>0</v>
      </c>
      <c r="L58" s="26">
        <f t="shared" si="8"/>
        <v>0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35">
      <c r="C59" s="39"/>
      <c r="D59" s="39"/>
      <c r="E59" s="21"/>
      <c r="F59" s="12"/>
    </row>
    <row r="60" spans="2:17" x14ac:dyDescent="0.35">
      <c r="C60" s="17"/>
      <c r="D60" s="17"/>
      <c r="E60" s="21"/>
      <c r="F60" s="12"/>
    </row>
    <row r="61" spans="2:17" x14ac:dyDescent="0.35">
      <c r="J61" s="64" t="s">
        <v>26</v>
      </c>
      <c r="K61" s="64"/>
      <c r="L61" s="64"/>
      <c r="M61" s="64"/>
      <c r="N61" s="64"/>
      <c r="O61" s="64"/>
      <c r="P61" s="64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TOP_AVAN_PROG_404A</vt:lpstr>
      <vt:lpstr>TALLER SO 404 A</vt:lpstr>
      <vt:lpstr>TOP_AVAN_PROG_404B</vt:lpstr>
      <vt:lpstr>TALLER SO 404 B</vt:lpstr>
      <vt:lpstr>CÓMPUTO EN LA NUBE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Adelina</cp:lastModifiedBy>
  <cp:lastPrinted>2023-03-21T15:13:53Z</cp:lastPrinted>
  <dcterms:created xsi:type="dcterms:W3CDTF">2023-03-14T19:16:59Z</dcterms:created>
  <dcterms:modified xsi:type="dcterms:W3CDTF">2023-05-02T19:38:50Z</dcterms:modified>
</cp:coreProperties>
</file>