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Feb-Julio 2023\REPORTES PARCIALES SGI\"/>
    </mc:Choice>
  </mc:AlternateContent>
  <xr:revisionPtr revIDLastSave="0" documentId="8_{46F6551C-EF6C-4AD5-9BE1-09592A17FCA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E28" i="2"/>
  <c r="N28" i="5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16" i="3"/>
  <c r="D16" i="3"/>
  <c r="C16" i="3"/>
  <c r="A16" i="3"/>
  <c r="E15" i="3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B10" i="2"/>
  <c r="B37" i="2" s="1"/>
  <c r="L8" i="2"/>
  <c r="H8" i="2"/>
  <c r="E8" i="2"/>
  <c r="B37" i="1"/>
  <c r="G28" i="1"/>
  <c r="F28" i="1"/>
  <c r="E28" i="1"/>
  <c r="I16" i="5" l="1"/>
  <c r="J16" i="5" s="1"/>
  <c r="H16" i="5"/>
  <c r="H14" i="5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L15" i="4"/>
  <c r="L22" i="4"/>
  <c r="L27" i="4"/>
  <c r="I16" i="3"/>
  <c r="L14" i="4"/>
  <c r="L16" i="4"/>
  <c r="L17" i="4"/>
  <c r="L18" i="4"/>
  <c r="L26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<sst xmlns="http://schemas.openxmlformats.org/spreadsheetml/2006/main" count="187" uniqueCount="43">
  <si>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</si>
  <si>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</si>
  <si>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</si>
  <si>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</si>
  <si>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</si>
  <si>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</si>
  <si>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</si>
  <si>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</si>
  <si>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</si>
  <si>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</si>
  <si>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</si>
  <si>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</si>
  <si>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</si>
  <si>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</si>
  <si>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</si>
  <si>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</si>
  <si>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</si>
  <si>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</si>
  <si>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</si>
  <si>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</si>
  <si>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</si>
  <si>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</si>
  <si>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</si>
  <si>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</si>
  <si>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</si>
  <si>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</si>
  <si>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</si>
  <si>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</si>
  <si>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</si>
  <si>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</si>
  <si>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</si>
  <si>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</si>
  <si>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L.A. CARLOS DE JESUS MORTEO PEÑA</t>
  </si>
  <si>
    <t>L.C. MANUEL DE JESUS CANO BUSTAMANTE</t>
  </si>
  <si>
    <t>DLA</t>
  </si>
  <si>
    <t>II</t>
  </si>
  <si>
    <t>III</t>
  </si>
  <si>
    <t xml:space="preserve">MATEMATICAS FINANCIERAS </t>
  </si>
  <si>
    <t>FEBRERO - JULIO 2023</t>
  </si>
  <si>
    <t>405 A</t>
  </si>
  <si>
    <t>405 B</t>
  </si>
  <si>
    <t>605 A</t>
  </si>
  <si>
    <t>ADMINISTRACION FINANCIERA 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</si>
</sst>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A880C6-A980-2AB3-FE11-81F9D236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2ECD6-63D0-9FCE-7F6E-53BE495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33</xdr:row>
      <xdr:rowOff>0</xdr:rowOff>
    </xdr:from>
    <xdr:to>
      <xdr:col>3</xdr:col>
      <xdr:colOff>1483430</xdr:colOff>
      <xdr:row>36</xdr:row>
      <xdr:rowOff>221449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2DFAFE-B9BA-2EB1-C400-E54243E4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3225" y="7381875"/>
          <a:ext cx="2274005" cy="101202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9</xdr:col>
      <xdr:colOff>532</xdr:colOff>
      <xdr:row>42</xdr:row>
      <xdr:rowOff>90112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9DFBE0-B520-70F8-6AD1-CD7123017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075" y="7381875"/>
          <a:ext cx="1743607" cy="226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opLeftCell="A4" workbookViewId="0">
      <selection activeCell="A14" sqref="A14:N28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30</v>
      </c>
      <c r="B6" s="22"/>
      <c r="C6" s="22"/>
      <c r="D6" s="22"/>
      <c r="E6" s="39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5</v>
      </c>
      <c r="E8" s="7">
        <v>3</v>
      </c>
      <c r="F8" s="1"/>
      <c r="G8" s="4" t="s">
        <v>6</v>
      </c>
      <c r="H8" s="7">
        <v>3</v>
      </c>
      <c r="I8" s="21" t="s">
        <v>7</v>
      </c>
      <c r="J8" s="22"/>
      <c r="K8" s="22"/>
      <c r="L8" s="23" t="s">
        <v>38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">
        <v>32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37</v>
      </c>
      <c r="B14" s="11" t="s">
        <v>21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21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21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 t="s">
        <v>33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topLeftCell="A4" workbookViewId="0">
      <selection activeCell="D20" sqref="D2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2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0" t="s">
        <v>37</v>
      </c>
      <c r="B14" s="11" t="s">
        <v>35</v>
      </c>
      <c r="C14" s="11" t="s">
        <v>39</v>
      </c>
      <c r="D14" s="11" t="s">
        <v>34</v>
      </c>
      <c r="E14" s="11">
        <v>35</v>
      </c>
      <c r="F14" s="11">
        <v>15</v>
      </c>
      <c r="G14" s="11"/>
      <c r="H14" s="12"/>
      <c r="I14" s="11">
        <v>20</v>
      </c>
      <c r="J14" s="12"/>
      <c r="K14" s="11">
        <v>0</v>
      </c>
      <c r="L14" s="12"/>
      <c r="M14" s="11">
        <v>40</v>
      </c>
      <c r="N14" s="13">
        <v>0.42849999999999999</v>
      </c>
    </row>
    <row r="15" spans="1:14" ht="12.75" customHeight="1" x14ac:dyDescent="0.2">
      <c r="A15" s="10" t="s">
        <v>37</v>
      </c>
      <c r="B15" s="11" t="s">
        <v>35</v>
      </c>
      <c r="C15" s="11" t="s">
        <v>40</v>
      </c>
      <c r="D15" s="11" t="s">
        <v>34</v>
      </c>
      <c r="E15" s="11">
        <v>16</v>
      </c>
      <c r="F15" s="11">
        <v>8</v>
      </c>
      <c r="G15" s="11"/>
      <c r="H15" s="12"/>
      <c r="I15" s="11">
        <v>8</v>
      </c>
      <c r="J15" s="12"/>
      <c r="K15" s="11"/>
      <c r="L15" s="12"/>
      <c r="M15" s="20">
        <v>47.18</v>
      </c>
      <c r="N15" s="13">
        <v>0.5</v>
      </c>
    </row>
    <row r="16" spans="1:14" ht="12.75" customHeight="1" x14ac:dyDescent="0.2">
      <c r="A16" s="10" t="s">
        <v>42</v>
      </c>
      <c r="B16" s="11" t="s">
        <v>35</v>
      </c>
      <c r="C16" s="11" t="s">
        <v>41</v>
      </c>
      <c r="D16" s="11" t="s">
        <v>34</v>
      </c>
      <c r="E16" s="11">
        <v>32</v>
      </c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ht="12.75" customHeight="1" x14ac:dyDescent="0.2">
      <c r="A17" s="10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thickBot="1" x14ac:dyDescent="0.25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83</v>
      </c>
      <c r="F28" s="15">
        <f t="shared" si="0"/>
        <v>23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tabSelected="1" workbookViewId="0">
      <selection activeCell="A30" sqref="A30:N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3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 t="s">
        <v>36</v>
      </c>
      <c r="C14" s="11" t="str">
        <f>'1'!C14</f>
        <v>405 A</v>
      </c>
      <c r="D14" s="11" t="str">
        <f>'1'!D14</f>
        <v>DLA</v>
      </c>
      <c r="E14" s="11">
        <f>'1'!E14</f>
        <v>35</v>
      </c>
      <c r="F14" s="11">
        <v>30</v>
      </c>
      <c r="G14" s="11"/>
      <c r="H14" s="12"/>
      <c r="I14" s="11">
        <v>5</v>
      </c>
      <c r="J14" s="12"/>
      <c r="K14" s="11"/>
      <c r="L14" s="12"/>
      <c r="M14" s="11">
        <v>68.25</v>
      </c>
      <c r="N14" s="13">
        <v>0.85709999999999997</v>
      </c>
    </row>
    <row r="15" spans="1:14" ht="12.75" customHeight="1" x14ac:dyDescent="0.2">
      <c r="A15" s="11" t="str">
        <f>'1'!A15</f>
        <v xml:space="preserve">MATEMATICAS FINANCIERAS </v>
      </c>
      <c r="B15" s="11" t="s">
        <v>36</v>
      </c>
      <c r="C15" s="11" t="str">
        <f>'1'!C15</f>
        <v>405 B</v>
      </c>
      <c r="D15" s="11" t="str">
        <f>'1'!D15</f>
        <v>DLA</v>
      </c>
      <c r="E15" s="11">
        <f>'1'!E15</f>
        <v>16</v>
      </c>
      <c r="F15" s="11">
        <v>12</v>
      </c>
      <c r="G15" s="11"/>
      <c r="H15" s="12"/>
      <c r="I15" s="11">
        <v>4</v>
      </c>
      <c r="J15" s="12"/>
      <c r="K15" s="11"/>
      <c r="L15" s="12"/>
      <c r="M15" s="11">
        <v>65.62</v>
      </c>
      <c r="N15" s="13">
        <v>0.75</v>
      </c>
    </row>
    <row r="16" spans="1:14" ht="12.75" customHeight="1" x14ac:dyDescent="0.2">
      <c r="A16" s="11" t="str">
        <f>'1'!A16</f>
        <v>ADMINISTRACION FINANCIERA  II</v>
      </c>
      <c r="B16" s="11" t="s">
        <v>36</v>
      </c>
      <c r="C16" s="11" t="str">
        <f>'1'!C16</f>
        <v>605 A</v>
      </c>
      <c r="D16" s="11" t="str">
        <f>'1'!D16</f>
        <v>DLA</v>
      </c>
      <c r="E16" s="11">
        <f>'1'!E16</f>
        <v>32</v>
      </c>
      <c r="F16" s="11">
        <v>19</v>
      </c>
      <c r="G16" s="11"/>
      <c r="H16" s="12"/>
      <c r="I16" s="11">
        <f t="shared" ref="I14:I28" si="0">(E16-SUM(F16:G16))-K16</f>
        <v>13</v>
      </c>
      <c r="J16" s="12"/>
      <c r="K16" s="11"/>
      <c r="L16" s="12"/>
      <c r="M16" s="11">
        <v>42.18</v>
      </c>
      <c r="N16" s="13">
        <v>0.5</v>
      </c>
    </row>
    <row r="17" spans="1:14" ht="12.7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1">SUM(E14:E27)</f>
        <v>83</v>
      </c>
      <c r="F28" s="15">
        <f t="shared" si="1"/>
        <v>61</v>
      </c>
      <c r="G28" s="15">
        <f t="shared" si="1"/>
        <v>0</v>
      </c>
      <c r="H28" s="16"/>
      <c r="I28" s="15">
        <f t="shared" si="0"/>
        <v>22</v>
      </c>
      <c r="J28" s="16"/>
      <c r="K28" s="15">
        <f>SUM(K14:K27)</f>
        <v>0</v>
      </c>
      <c r="L28" s="16">
        <f t="shared" ref="L14:L28" si="2">K28/E28</f>
        <v>0</v>
      </c>
      <c r="M28" s="15">
        <f t="shared" ref="M28:N28" si="3">AVERAGE(M14:M27)</f>
        <v>58.683333333333337</v>
      </c>
      <c r="N28" s="17">
        <f t="shared" si="3"/>
        <v>0.70236666666666669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>
        <v>4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7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7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8" t="s">
        <v>3</v>
      </c>
      <c r="B6" s="22"/>
      <c r="C6" s="22"/>
      <c r="D6" s="22"/>
      <c r="E6" s="39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3" t="s">
        <v>29</v>
      </c>
      <c r="C8" s="24"/>
      <c r="D8" s="6" t="s">
        <v>5</v>
      </c>
      <c r="E8" s="5">
        <f>'1'!E8</f>
        <v>3</v>
      </c>
      <c r="G8" s="4" t="s">
        <v>6</v>
      </c>
      <c r="H8" s="5">
        <f>'1'!H8</f>
        <v>3</v>
      </c>
      <c r="I8" s="21" t="s">
        <v>7</v>
      </c>
      <c r="J8" s="22"/>
      <c r="K8" s="22"/>
      <c r="L8" s="23" t="str">
        <f>'1'!L8</f>
        <v>FEBRERO - JULIO 2023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3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5" t="s">
        <v>9</v>
      </c>
      <c r="B12" s="27" t="s">
        <v>10</v>
      </c>
      <c r="C12" s="27" t="s">
        <v>11</v>
      </c>
      <c r="D12" s="29" t="s">
        <v>12</v>
      </c>
      <c r="E12" s="29" t="s">
        <v>13</v>
      </c>
      <c r="F12" s="30" t="s">
        <v>14</v>
      </c>
      <c r="G12" s="31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3" t="s">
        <v>21</v>
      </c>
    </row>
    <row r="13" spans="1:14" ht="12.75" customHeight="1" x14ac:dyDescent="0.2">
      <c r="A13" s="26"/>
      <c r="B13" s="28"/>
      <c r="C13" s="28"/>
      <c r="D13" s="28"/>
      <c r="E13" s="28"/>
      <c r="F13" s="9" t="s">
        <v>22</v>
      </c>
      <c r="G13" s="9" t="s">
        <v>23</v>
      </c>
      <c r="H13" s="28"/>
      <c r="I13" s="28"/>
      <c r="J13" s="28"/>
      <c r="K13" s="28"/>
      <c r="L13" s="28"/>
      <c r="M13" s="28"/>
      <c r="N13" s="34"/>
    </row>
    <row r="14" spans="1:14" ht="12.75" customHeight="1" x14ac:dyDescent="0.2">
      <c r="A14" s="11" t="str">
        <f>'1'!A14</f>
        <v xml:space="preserve">MATEMATICAS FINANCIERAS </v>
      </c>
      <c r="B14" s="11"/>
      <c r="C14" s="11" t="str">
        <f>'1'!C14</f>
        <v>405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 xml:space="preserve">MATEMATICAS FINANCIERAS </v>
      </c>
      <c r="B15" s="11"/>
      <c r="C15" s="11" t="str">
        <f>'1'!C15</f>
        <v>405 B</v>
      </c>
      <c r="D15" s="11" t="str">
        <f>'1'!D15</f>
        <v>DLA</v>
      </c>
      <c r="E15" s="11">
        <f>'1'!E15</f>
        <v>16</v>
      </c>
      <c r="F15" s="11"/>
      <c r="G15" s="11"/>
      <c r="H15" s="12">
        <f t="shared" si="0"/>
        <v>0</v>
      </c>
      <c r="I15" s="11">
        <f t="shared" si="1"/>
        <v>16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ADMINISTRACION FINANCIERA  II</v>
      </c>
      <c r="B16" s="11"/>
      <c r="C16" s="11" t="str">
        <f>'1'!C16</f>
        <v>605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5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0" t="s">
        <v>27</v>
      </c>
      <c r="C33" s="22"/>
      <c r="D33" s="22"/>
      <c r="E33" s="1"/>
      <c r="F33" s="1"/>
      <c r="G33" s="37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1"/>
      <c r="C34" s="24"/>
      <c r="D34" s="24"/>
      <c r="E34" s="1"/>
      <c r="F34" s="1"/>
      <c r="G34" s="23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2" t="e">
        <v>#REF!</v>
      </c>
      <c r="B35" s="22"/>
      <c r="C35" s="8"/>
      <c r="D35" s="1"/>
      <c r="E35" s="42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6" t="str">
        <f>B10</f>
        <v>L.A. CARLOS DE JESUS MORTEO PEÑA</v>
      </c>
      <c r="C37" s="22"/>
      <c r="D37" s="22"/>
      <c r="E37" s="19"/>
      <c r="F37" s="19"/>
      <c r="G37" s="36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2023-06-02T18:45:11Z</dcterms:modified>
  <cp:category/>
  <cp:contentStatus/>
</cp:coreProperties>
</file>