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REPORTES PARCIALES SGI\"/>
    </mc:Choice>
  </mc:AlternateContent>
  <xr:revisionPtr revIDLastSave="0" documentId="8_{821D4335-EF90-4C8F-BD31-3A6B2DB4FB7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N28" i="5"/>
  <c r="M28" i="5"/>
  <c r="K28" i="5"/>
  <c r="G28" i="5"/>
  <c r="F28" i="5"/>
  <c r="L16" i="5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I18" i="4"/>
  <c r="J18" i="4" s="1"/>
  <c r="I17" i="4"/>
  <c r="J17" i="4" s="1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J16" i="5" l="1"/>
  <c r="I15" i="5"/>
  <c r="J15" i="5" s="1"/>
  <c r="L28" i="3"/>
  <c r="E28" i="5"/>
  <c r="I28" i="5" s="1"/>
  <c r="J28" i="5" s="1"/>
  <c r="I14" i="5"/>
  <c r="J14" i="5" s="1"/>
  <c r="I28" i="3"/>
  <c r="L15" i="4"/>
  <c r="I16" i="3"/>
  <c r="L14" i="4"/>
  <c r="L16" i="4"/>
  <c r="L17" i="4"/>
  <c r="L18" i="4"/>
  <c r="H14" i="4"/>
  <c r="H15" i="4"/>
  <c r="H16" i="4"/>
  <c r="H17" i="4"/>
  <c r="H18" i="4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<sst xmlns="http://schemas.openxmlformats.org/spreadsheetml/2006/main" count="201" uniqueCount="48">
  <si>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</si>
  <si>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</si>
  <si>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</si>
  <si>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</si>
  <si>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</si>
  <si>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</si>
  <si>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</si>
  <si>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</si>
  <si>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</si>
  <si>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</si>
  <si>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</si>
  <si>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</si>
  <si>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</si>
  <si>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</si>
  <si>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</si>
  <si>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</si>
  <si>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</si>
  <si>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</si>
  <si>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</si>
  <si>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</si>
  <si>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</si>
  <si>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</si>
  <si>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</si>
  <si>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</si>
  <si>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</si>
  <si>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</si>
  <si>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</si>
  <si>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</si>
  <si>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</si>
  <si>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</si>
  <si>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</si>
  <si>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</si>
  <si>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</si>
  <si>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</si>
  <si>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</si>
  <si>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</si>
  <si>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</si>
  <si>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 xml:space="preserve">MATEMATICAS FINANCIERAS </t>
  </si>
  <si>
    <t>FEBRERO - JULIO 2023</t>
  </si>
  <si>
    <t>405 A</t>
  </si>
  <si>
    <t>405 B</t>
  </si>
  <si>
    <t>605 A</t>
  </si>
  <si>
    <t>ADMINISTRACION FINANCIERA  II</t>
  </si>
  <si>
    <t>IV</t>
  </si>
  <si>
    <t xml:space="preserve">IV </t>
  </si>
  <si>
    <t>V</t>
  </si>
  <si>
    <t>I-V</t>
  </si>
  <si>
    <t>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</si>
</sst>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4" workbookViewId="0">
      <selection activeCell="A14" sqref="A14:N2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30</v>
      </c>
      <c r="B6" s="22"/>
      <c r="C6" s="22"/>
      <c r="D6" s="22"/>
      <c r="E6" s="39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5</v>
      </c>
      <c r="E8" s="7">
        <v>3</v>
      </c>
      <c r="F8" s="1"/>
      <c r="G8" s="4" t="s">
        <v>6</v>
      </c>
      <c r="H8" s="7">
        <v>3</v>
      </c>
      <c r="I8" s="21" t="s">
        <v>7</v>
      </c>
      <c r="J8" s="22"/>
      <c r="K8" s="22"/>
      <c r="L8" s="23" t="s">
        <v>38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">
        <v>32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37</v>
      </c>
      <c r="B14" s="11" t="s">
        <v>21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21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21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D20" sqref="D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37</v>
      </c>
      <c r="B14" s="11" t="s">
        <v>35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35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35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opLeftCell="A11"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36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30</v>
      </c>
      <c r="G14" s="11"/>
      <c r="H14" s="12"/>
      <c r="I14" s="11">
        <v>5</v>
      </c>
      <c r="J14" s="12"/>
      <c r="K14" s="11"/>
      <c r="L14" s="12"/>
      <c r="M14" s="11">
        <v>68.25</v>
      </c>
      <c r="N14" s="13">
        <v>0.85709999999999997</v>
      </c>
    </row>
    <row r="15" spans="1:14" ht="12.75" customHeight="1" x14ac:dyDescent="0.2">
      <c r="A15" s="11" t="str">
        <f>'1'!A15</f>
        <v xml:space="preserve">MATEMATICAS FINANCIERAS </v>
      </c>
      <c r="B15" s="11" t="s">
        <v>36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12</v>
      </c>
      <c r="G15" s="11"/>
      <c r="H15" s="12"/>
      <c r="I15" s="11">
        <v>4</v>
      </c>
      <c r="J15" s="12"/>
      <c r="K15" s="11"/>
      <c r="L15" s="12"/>
      <c r="M15" s="11">
        <v>65.62</v>
      </c>
      <c r="N15" s="13">
        <v>0.75</v>
      </c>
    </row>
    <row r="16" spans="1:14" ht="12.75" customHeight="1" x14ac:dyDescent="0.2">
      <c r="A16" s="11" t="str">
        <f>'1'!A16</f>
        <v>ADMINISTRACION FINANCIERA  II</v>
      </c>
      <c r="B16" s="11" t="s">
        <v>36</v>
      </c>
      <c r="C16" s="11" t="str">
        <f>'1'!C16</f>
        <v>605 A</v>
      </c>
      <c r="D16" s="11" t="str">
        <f>'1'!D16</f>
        <v>DLA</v>
      </c>
      <c r="E16" s="11">
        <f>'1'!E16</f>
        <v>32</v>
      </c>
      <c r="F16" s="11">
        <v>19</v>
      </c>
      <c r="G16" s="11"/>
      <c r="H16" s="12"/>
      <c r="I16" s="11">
        <f t="shared" ref="I16:I28" si="0">(E16-SUM(F16:G16))-K16</f>
        <v>13</v>
      </c>
      <c r="J16" s="12"/>
      <c r="K16" s="11"/>
      <c r="L16" s="12"/>
      <c r="M16" s="11">
        <v>42.18</v>
      </c>
      <c r="N16" s="13">
        <v>0.5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1">SUM(E14:E27)</f>
        <v>83</v>
      </c>
      <c r="F28" s="15">
        <f t="shared" si="1"/>
        <v>61</v>
      </c>
      <c r="G28" s="15">
        <f t="shared" si="1"/>
        <v>0</v>
      </c>
      <c r="H28" s="16"/>
      <c r="I28" s="15">
        <f t="shared" si="0"/>
        <v>22</v>
      </c>
      <c r="J28" s="16"/>
      <c r="K28" s="15">
        <f>SUM(K14:K27)</f>
        <v>0</v>
      </c>
      <c r="L28" s="16">
        <f t="shared" ref="L28" si="2">K28/E28</f>
        <v>0</v>
      </c>
      <c r="M28" s="15">
        <f t="shared" ref="M28:N28" si="3">AVERAGE(M14:M27)</f>
        <v>58.683333333333337</v>
      </c>
      <c r="N28" s="17">
        <f t="shared" si="3"/>
        <v>0.70236666666666669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opLeftCell="A5" workbookViewId="0">
      <selection activeCell="N20" sqref="N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43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29</v>
      </c>
      <c r="G14" s="11"/>
      <c r="H14" s="12">
        <f t="shared" ref="H14:H18" si="0">F14/E14</f>
        <v>0.82857142857142863</v>
      </c>
      <c r="I14" s="11">
        <f t="shared" ref="I14:I28" si="1">(E14-SUM(F14:G14))-K14</f>
        <v>6</v>
      </c>
      <c r="J14" s="12">
        <f t="shared" ref="J14:J28" si="2">I14/E14</f>
        <v>0.17142857142857143</v>
      </c>
      <c r="K14" s="11"/>
      <c r="L14" s="12">
        <f t="shared" ref="L14:L28" si="3">K14/E14</f>
        <v>0</v>
      </c>
      <c r="M14" s="11">
        <v>66.569999999999993</v>
      </c>
      <c r="N14" s="13">
        <v>0.82850000000000001</v>
      </c>
    </row>
    <row r="15" spans="1:14" ht="12.75" customHeight="1" x14ac:dyDescent="0.2">
      <c r="A15" s="11" t="str">
        <f>'1'!A15</f>
        <v xml:space="preserve">MATEMATICAS FINANCIERAS </v>
      </c>
      <c r="B15" s="11" t="s">
        <v>44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16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1">
        <v>70</v>
      </c>
      <c r="N15" s="13">
        <v>1</v>
      </c>
    </row>
    <row r="16" spans="1:14" ht="12.75" customHeight="1" x14ac:dyDescent="0.2">
      <c r="A16" s="11" t="str">
        <f>'1'!A16</f>
        <v>ADMINISTRACION FINANCIERA  II</v>
      </c>
      <c r="B16" s="11" t="s">
        <v>44</v>
      </c>
      <c r="C16" s="11" t="str">
        <f>'1'!C16</f>
        <v>605 A</v>
      </c>
      <c r="D16" s="11" t="str">
        <f>'1'!D16</f>
        <v>DLA</v>
      </c>
      <c r="E16" s="11">
        <f>'1'!E16</f>
        <v>32</v>
      </c>
      <c r="F16" s="11">
        <v>30</v>
      </c>
      <c r="G16" s="11"/>
      <c r="H16" s="12">
        <f t="shared" si="0"/>
        <v>0.9375</v>
      </c>
      <c r="I16" s="11">
        <f t="shared" si="1"/>
        <v>2</v>
      </c>
      <c r="J16" s="12">
        <f t="shared" si="2"/>
        <v>6.25E-2</v>
      </c>
      <c r="K16" s="11"/>
      <c r="L16" s="12">
        <f t="shared" si="3"/>
        <v>0</v>
      </c>
      <c r="M16" s="11">
        <v>71.87</v>
      </c>
      <c r="N16" s="13">
        <v>0.84370000000000001</v>
      </c>
    </row>
    <row r="17" spans="1:14" ht="12.75" customHeight="1" x14ac:dyDescent="0.2">
      <c r="A17" s="11" t="s">
        <v>37</v>
      </c>
      <c r="B17" s="11" t="s">
        <v>45</v>
      </c>
      <c r="C17" s="11" t="s">
        <v>39</v>
      </c>
      <c r="D17" s="11" t="s">
        <v>34</v>
      </c>
      <c r="E17" s="11">
        <v>35</v>
      </c>
      <c r="F17" s="11">
        <v>29</v>
      </c>
      <c r="G17" s="11"/>
      <c r="H17" s="12">
        <f t="shared" si="0"/>
        <v>0.82857142857142863</v>
      </c>
      <c r="I17" s="11">
        <f t="shared" si="1"/>
        <v>6</v>
      </c>
      <c r="J17" s="12">
        <f t="shared" si="2"/>
        <v>0.17142857142857143</v>
      </c>
      <c r="K17" s="11"/>
      <c r="L17" s="12">
        <f t="shared" si="3"/>
        <v>0</v>
      </c>
      <c r="M17" s="11">
        <v>66.569999999999993</v>
      </c>
      <c r="N17" s="13">
        <v>0.83</v>
      </c>
    </row>
    <row r="18" spans="1:14" ht="12.75" customHeight="1" x14ac:dyDescent="0.2">
      <c r="A18" s="11" t="s">
        <v>37</v>
      </c>
      <c r="B18" s="11" t="s">
        <v>45</v>
      </c>
      <c r="C18" s="11" t="s">
        <v>40</v>
      </c>
      <c r="D18" s="11" t="s">
        <v>34</v>
      </c>
      <c r="E18" s="11">
        <v>16</v>
      </c>
      <c r="F18" s="11">
        <v>12</v>
      </c>
      <c r="G18" s="11"/>
      <c r="H18" s="12">
        <f t="shared" si="0"/>
        <v>0.75</v>
      </c>
      <c r="I18" s="11">
        <f t="shared" si="1"/>
        <v>4</v>
      </c>
      <c r="J18" s="12">
        <f t="shared" si="2"/>
        <v>0.25</v>
      </c>
      <c r="K18" s="11"/>
      <c r="L18" s="12">
        <f t="shared" si="3"/>
        <v>0</v>
      </c>
      <c r="M18" s="11">
        <v>65</v>
      </c>
      <c r="N18" s="13">
        <v>0.75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134</v>
      </c>
      <c r="F28" s="15">
        <f t="shared" si="4"/>
        <v>116</v>
      </c>
      <c r="G28" s="15">
        <f t="shared" si="4"/>
        <v>0</v>
      </c>
      <c r="H28" s="16">
        <f>SUM(F28:G28)/E28</f>
        <v>0.86567164179104472</v>
      </c>
      <c r="I28" s="15">
        <f t="shared" si="1"/>
        <v>18</v>
      </c>
      <c r="J28" s="16">
        <f t="shared" si="2"/>
        <v>0.13432835820895522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68.001999999999995</v>
      </c>
      <c r="N28" s="17">
        <f t="shared" si="5"/>
        <v>0.85044000000000008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tabSelected="1" topLeftCell="A9" workbookViewId="0">
      <selection activeCell="M25" sqref="M2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29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46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4</v>
      </c>
      <c r="G14" s="11">
        <v>31</v>
      </c>
      <c r="H14" s="12">
        <v>1</v>
      </c>
      <c r="I14" s="11">
        <f t="shared" ref="I14:I28" si="0">(E14-SUM(F14:G14))-K14</f>
        <v>0</v>
      </c>
      <c r="J14" s="12">
        <f t="shared" ref="J14:J28" si="1">I14/E14</f>
        <v>0</v>
      </c>
      <c r="K14" s="11">
        <v>0</v>
      </c>
      <c r="L14" s="12">
        <f t="shared" ref="L14:L28" si="2">K14/E14</f>
        <v>0</v>
      </c>
      <c r="M14" s="11">
        <v>66.510000000000005</v>
      </c>
      <c r="N14" s="13">
        <v>1</v>
      </c>
    </row>
    <row r="15" spans="1:14" ht="12.75" customHeight="1" x14ac:dyDescent="0.2">
      <c r="A15" s="11" t="str">
        <f>'1'!A15</f>
        <v xml:space="preserve">MATEMATICAS FINANCIERAS </v>
      </c>
      <c r="B15" s="11" t="s">
        <v>46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</v>
      </c>
      <c r="G15" s="11">
        <v>15</v>
      </c>
      <c r="H15" s="12">
        <v>1</v>
      </c>
      <c r="I15" s="11">
        <f t="shared" si="0"/>
        <v>0</v>
      </c>
      <c r="J15" s="12">
        <f t="shared" si="1"/>
        <v>0</v>
      </c>
      <c r="K15" s="11"/>
      <c r="L15" s="12">
        <f t="shared" si="2"/>
        <v>0</v>
      </c>
      <c r="M15" s="11">
        <v>76.75</v>
      </c>
      <c r="N15" s="13">
        <v>0.63</v>
      </c>
    </row>
    <row r="16" spans="1:14" ht="12.75" customHeight="1" x14ac:dyDescent="0.2">
      <c r="A16" s="11" t="str">
        <f>'1'!A16</f>
        <v>ADMINISTRACION FINANCIERA  II</v>
      </c>
      <c r="B16" s="11" t="s">
        <v>47</v>
      </c>
      <c r="C16" s="11" t="str">
        <f>'1'!C16</f>
        <v>605 A</v>
      </c>
      <c r="D16" s="11" t="str">
        <f>'1'!D16</f>
        <v>DLA</v>
      </c>
      <c r="E16" s="11">
        <v>29</v>
      </c>
      <c r="F16" s="11">
        <v>3</v>
      </c>
      <c r="G16" s="11">
        <v>24</v>
      </c>
      <c r="H16" s="12">
        <v>0.93</v>
      </c>
      <c r="I16" s="11">
        <v>2</v>
      </c>
      <c r="J16" s="12">
        <f t="shared" si="1"/>
        <v>6.8965517241379309E-2</v>
      </c>
      <c r="K16" s="11"/>
      <c r="L16" s="12">
        <f t="shared" si="2"/>
        <v>0</v>
      </c>
      <c r="M16" s="11">
        <v>69.55</v>
      </c>
      <c r="N16" s="13">
        <v>0.93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3">SUM(E14:E27)</f>
        <v>80</v>
      </c>
      <c r="F28" s="15">
        <f t="shared" si="3"/>
        <v>8</v>
      </c>
      <c r="G28" s="15">
        <f t="shared" si="3"/>
        <v>70</v>
      </c>
      <c r="H28" s="16">
        <f>SUM(F28:G28)/E28</f>
        <v>0.97499999999999998</v>
      </c>
      <c r="I28" s="15">
        <f t="shared" si="0"/>
        <v>2</v>
      </c>
      <c r="J28" s="16">
        <f t="shared" si="1"/>
        <v>2.5000000000000001E-2</v>
      </c>
      <c r="K28" s="15">
        <f>SUM(K14:K27)</f>
        <v>0</v>
      </c>
      <c r="L28" s="16">
        <f t="shared" si="2"/>
        <v>0</v>
      </c>
      <c r="M28" s="15">
        <f t="shared" ref="M28:N28" si="4">AVERAGE(M14:M27)</f>
        <v>70.936666666666667</v>
      </c>
      <c r="N28" s="17">
        <f t="shared" si="4"/>
        <v>0.85333333333333339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2023-07-05T02:46:44Z</dcterms:modified>
  <cp:category/>
  <cp:contentStatus/>
</cp:coreProperties>
</file>